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ina.kaljuveer\Desktop\Haldur Liina\Kindlustus\"/>
    </mc:Choice>
  </mc:AlternateContent>
  <bookViews>
    <workbookView xWindow="0" yWindow="0" windowWidth="24000" windowHeight="9330"/>
  </bookViews>
  <sheets>
    <sheet name="Leh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4" i="1" l="1"/>
  <c r="C207" i="1"/>
  <c r="C203" i="1"/>
  <c r="C201" i="1"/>
  <c r="C198" i="1"/>
  <c r="C194" i="1"/>
  <c r="C186" i="1"/>
  <c r="C180" i="1"/>
  <c r="C177" i="1"/>
  <c r="C175" i="1"/>
  <c r="C173" i="1"/>
  <c r="C171" i="1"/>
  <c r="C169" i="1"/>
  <c r="C167" i="1"/>
  <c r="C165" i="1"/>
  <c r="C163" i="1"/>
  <c r="C161" i="1"/>
  <c r="C158" i="1"/>
  <c r="C153" i="1"/>
  <c r="C149" i="1"/>
  <c r="C141" i="1"/>
  <c r="C139" i="1"/>
  <c r="C136" i="1"/>
  <c r="B136" i="1"/>
  <c r="B135" i="1"/>
  <c r="C135" i="1" s="1"/>
  <c r="C131" i="1"/>
  <c r="C130" i="1"/>
  <c r="C129" i="1"/>
  <c r="C126" i="1"/>
  <c r="N125" i="1"/>
  <c r="C125" i="1"/>
  <c r="C121" i="1"/>
  <c r="C120" i="1"/>
  <c r="C119" i="1"/>
  <c r="C118" i="1"/>
  <c r="C117" i="1"/>
  <c r="C116" i="1"/>
  <c r="C115" i="1"/>
  <c r="C114" i="1"/>
  <c r="C113" i="1"/>
  <c r="C110" i="1"/>
  <c r="C109" i="1"/>
  <c r="C106" i="1"/>
  <c r="C99" i="1"/>
  <c r="C96" i="1"/>
  <c r="C95" i="1"/>
  <c r="C94" i="1"/>
  <c r="C93" i="1"/>
  <c r="C92" i="1"/>
  <c r="C91" i="1"/>
  <c r="C89" i="1"/>
  <c r="C88" i="1"/>
  <c r="C87" i="1"/>
  <c r="C86" i="1"/>
  <c r="C85" i="1"/>
  <c r="K84" i="1"/>
  <c r="C84" i="1" s="1"/>
  <c r="C81" i="1"/>
  <c r="C78" i="1"/>
  <c r="C75" i="1"/>
  <c r="C74" i="1"/>
  <c r="C71" i="1"/>
  <c r="C69" i="1"/>
  <c r="C61" i="1"/>
  <c r="C58" i="1"/>
  <c r="C57" i="1"/>
  <c r="C55" i="1"/>
  <c r="C52" i="1"/>
  <c r="C51" i="1"/>
  <c r="C48" i="1"/>
  <c r="C47" i="1"/>
  <c r="C46" i="1"/>
  <c r="C43" i="1"/>
  <c r="C42" i="1"/>
  <c r="C41" i="1"/>
  <c r="C40" i="1"/>
  <c r="C39" i="1"/>
  <c r="C36" i="1"/>
  <c r="C35" i="1"/>
  <c r="C34" i="1"/>
  <c r="C31" i="1"/>
  <c r="C30" i="1"/>
  <c r="C29" i="1"/>
  <c r="C24" i="1"/>
  <c r="C23" i="1"/>
  <c r="C19" i="1"/>
  <c r="C18" i="1"/>
  <c r="C14" i="1"/>
  <c r="C13" i="1"/>
  <c r="C12" i="1"/>
  <c r="C11" i="1"/>
  <c r="C232" i="1" s="1"/>
</calcChain>
</file>

<file path=xl/comments1.xml><?xml version="1.0" encoding="utf-8"?>
<comments xmlns="http://schemas.openxmlformats.org/spreadsheetml/2006/main">
  <authors>
    <author>Taivo</author>
    <author>Piret Zahkna</author>
  </authors>
  <commentList>
    <comment ref="A40" authorId="0" shapeId="0">
      <text>
        <r>
          <rPr>
            <b/>
            <sz val="9"/>
            <color indexed="81"/>
            <rFont val="Segoe UI"/>
            <family val="2"/>
            <charset val="186"/>
          </rPr>
          <t>Taivo:</t>
        </r>
        <r>
          <rPr>
            <sz val="9"/>
            <color indexed="81"/>
            <rFont val="Segoe UI"/>
            <family val="2"/>
            <charset val="186"/>
          </rPr>
          <t xml:space="preserve">
muinsuskaitse all</t>
        </r>
      </text>
    </comment>
    <comment ref="A91" authorId="0" shapeId="0">
      <text>
        <r>
          <rPr>
            <b/>
            <sz val="9"/>
            <color indexed="81"/>
            <rFont val="Segoe UI"/>
            <family val="2"/>
            <charset val="186"/>
          </rPr>
          <t>Taivo:</t>
        </r>
        <r>
          <rPr>
            <sz val="9"/>
            <color indexed="81"/>
            <rFont val="Segoe UI"/>
            <family val="2"/>
            <charset val="186"/>
          </rPr>
          <t xml:space="preserve">
muinsuskaitse all</t>
        </r>
      </text>
    </comment>
    <comment ref="A92" authorId="0" shapeId="0">
      <text>
        <r>
          <rPr>
            <b/>
            <sz val="9"/>
            <color indexed="81"/>
            <rFont val="Segoe UI"/>
            <family val="2"/>
            <charset val="186"/>
          </rPr>
          <t>Taivo:</t>
        </r>
        <r>
          <rPr>
            <sz val="9"/>
            <color indexed="81"/>
            <rFont val="Segoe UI"/>
            <family val="2"/>
            <charset val="186"/>
          </rPr>
          <t xml:space="preserve">
muinsuskaitse all</t>
        </r>
      </text>
    </comment>
    <comment ref="A95" authorId="0" shapeId="0">
      <text>
        <r>
          <rPr>
            <b/>
            <sz val="9"/>
            <color indexed="81"/>
            <rFont val="Segoe UI"/>
            <family val="2"/>
            <charset val="186"/>
          </rPr>
          <t>Taivo:</t>
        </r>
        <r>
          <rPr>
            <sz val="9"/>
            <color indexed="81"/>
            <rFont val="Segoe UI"/>
            <family val="2"/>
            <charset val="186"/>
          </rPr>
          <t xml:space="preserve">
muinsuskaitse all</t>
        </r>
      </text>
    </comment>
    <comment ref="A104" authorId="1" shapeId="0">
      <text>
        <r>
          <rPr>
            <sz val="9"/>
            <color indexed="81"/>
            <rFont val="Segoe UI"/>
            <family val="2"/>
            <charset val="186"/>
          </rPr>
          <t xml:space="preserve">
Oru teeninduskeskus ja Oru Kool on omavahel ühendatud</t>
        </r>
      </text>
    </comment>
    <comment ref="A112" authorId="0" shapeId="0">
      <text>
        <r>
          <rPr>
            <b/>
            <sz val="9"/>
            <color indexed="81"/>
            <rFont val="Segoe UI"/>
            <family val="2"/>
            <charset val="186"/>
          </rPr>
          <t>Taivo:</t>
        </r>
        <r>
          <rPr>
            <sz val="9"/>
            <color indexed="81"/>
            <rFont val="Segoe UI"/>
            <family val="2"/>
            <charset val="186"/>
          </rPr>
          <t xml:space="preserve">
kaasomandi kindlustus ka</t>
        </r>
      </text>
    </comment>
  </commentList>
</comments>
</file>

<file path=xl/sharedStrings.xml><?xml version="1.0" encoding="utf-8"?>
<sst xmlns="http://schemas.openxmlformats.org/spreadsheetml/2006/main" count="992" uniqueCount="282">
  <si>
    <t>Kindlustusvõtja:</t>
  </si>
  <si>
    <t>Lääne-Nigula Vallavalitsus</t>
  </si>
  <si>
    <t>Registrikood:</t>
  </si>
  <si>
    <t>Aadress:</t>
  </si>
  <si>
    <t>Haapsalu mnt 6, Taebla alevik, Lääne-Nigula vald, Läänemaa 90801</t>
  </si>
  <si>
    <t>Kindlustusperiood</t>
  </si>
  <si>
    <t>01.07.2018-30.06.2019</t>
  </si>
  <si>
    <t>Omavastutused</t>
  </si>
  <si>
    <t xml:space="preserve">Kahjud: </t>
  </si>
  <si>
    <t>2016 - Taebla VV majas meeste riietusruumi aken katki. Tuul. Kahju 370 eurot.</t>
  </si>
  <si>
    <t>2017 - Palivere noortekeskuses veeboileri purunemisel tekkinud veekahju 4000 eurot.</t>
  </si>
  <si>
    <t>Kindlustusobjekt</t>
  </si>
  <si>
    <t>Keskmise m²</t>
  </si>
  <si>
    <t>Kindlustussumma</t>
  </si>
  <si>
    <t>Kindlustusriskid</t>
  </si>
  <si>
    <t>Pind m², netopind</t>
  </si>
  <si>
    <t>Korruseid</t>
  </si>
  <si>
    <t>Ehitus/rek</t>
  </si>
  <si>
    <t>ATS/Valve</t>
  </si>
  <si>
    <t>Konstruktsioon</t>
  </si>
  <si>
    <t>maksumus km-ga</t>
  </si>
  <si>
    <t>Laiendatud kindlustus</t>
  </si>
  <si>
    <t>Sisemine purunemine</t>
  </si>
  <si>
    <t>Tuli</t>
  </si>
  <si>
    <t>Vesi (leke torustikust)</t>
  </si>
  <si>
    <t>Murdvargus</t>
  </si>
  <si>
    <t>Torm (tuul üle 18 m/s ja rahe)</t>
  </si>
  <si>
    <t>Vandalism</t>
  </si>
  <si>
    <t>Kandevsein</t>
  </si>
  <si>
    <t>Siseviimistlus</t>
  </si>
  <si>
    <t>Katus</t>
  </si>
  <si>
    <t>Muudatused</t>
  </si>
  <si>
    <t>1. KOELA TALUMUUSEUM - Koela küla, Lääne-Nigula vald, 90806 Lääne maakond</t>
  </si>
  <si>
    <t>Koela Talumuuseumi rehielamu</t>
  </si>
  <si>
    <t>x</t>
  </si>
  <si>
    <t>1910/2007</t>
  </si>
  <si>
    <t>jah/jah</t>
  </si>
  <si>
    <t>puit</t>
  </si>
  <si>
    <t>Puit, tapeet</t>
  </si>
  <si>
    <t>rookatus</t>
  </si>
  <si>
    <t>Koela Talumuuseumi saun</t>
  </si>
  <si>
    <t>Puit</t>
  </si>
  <si>
    <t>Koela Talumuuseumi vankrikuur</t>
  </si>
  <si>
    <t>ei/ei</t>
  </si>
  <si>
    <t>kaldkatus/laudis</t>
  </si>
  <si>
    <t>Koela Talumuuseumi ait</t>
  </si>
  <si>
    <t>Inventar nimekirja alusel</t>
  </si>
  <si>
    <t>2. PALIVERE LASTEAED  -Raba tn 2, Palivere, Lääne-Nigula vald, 90802 Lääne maakond</t>
  </si>
  <si>
    <t>Palivere Lasteaia hoone</t>
  </si>
  <si>
    <t>1976/2011</t>
  </si>
  <si>
    <t>Jah/ei</t>
  </si>
  <si>
    <t>paneel</t>
  </si>
  <si>
    <t>kips/krohv, värv</t>
  </si>
  <si>
    <t>Viilkatus / plekk</t>
  </si>
  <si>
    <t>Inventar Palivere Raamatukogus nimekirja alusel</t>
  </si>
  <si>
    <t>Inventar Palivere Lasteaias nimekrija alusel</t>
  </si>
  <si>
    <r>
      <t>3. TAEBLA LASTEAED</t>
    </r>
    <r>
      <rPr>
        <b/>
        <sz val="10"/>
        <rFont val="Times New Roman"/>
        <family val="1"/>
        <charset val="186"/>
      </rPr>
      <t xml:space="preserve"> - Lasteaia tn 11, Taebla, Lääne-Nigula vald, 90801 Lääne maakond</t>
    </r>
  </si>
  <si>
    <t>Taebla Lasteaia hoone</t>
  </si>
  <si>
    <t>1980/2008/2015</t>
  </si>
  <si>
    <t>Paneel</t>
  </si>
  <si>
    <t>viilkatus/profiilplekk</t>
  </si>
  <si>
    <t>Inventar Taebla Raamatukogus nimekirja alusel</t>
  </si>
  <si>
    <t>Inventar Taebla Lasteaias nimekrija alusel</t>
  </si>
  <si>
    <t>4. PALIVERE NOORTEKESKUS - Jaama 7A, Palivere, Lääne-Nigula vald,  90802 Lääne maakond</t>
  </si>
  <si>
    <t>Hoone</t>
  </si>
  <si>
    <t>1905/2009</t>
  </si>
  <si>
    <t>Puit, värv</t>
  </si>
  <si>
    <t>Palivere ANK infotehnoloogia</t>
  </si>
  <si>
    <t>Palivere ANK köögitehnika ja mööbel</t>
  </si>
  <si>
    <t>Palivere ANK helitehnika</t>
  </si>
  <si>
    <t>5. PALIVERE PÕHIKOOLI KOOLI HOONE - Lähtru tee 16, Palivere, Lääne-Nigula vald, 90802 Lääne maakond</t>
  </si>
  <si>
    <t>Palivere Põhikooli hoone, Lähtru tee 16</t>
  </si>
  <si>
    <t>1991/2010/2015</t>
  </si>
  <si>
    <t>krohv, värv</t>
  </si>
  <si>
    <t>Spordihoone, Põllu tn 3a.</t>
  </si>
  <si>
    <t>1987/2011</t>
  </si>
  <si>
    <t>jah/ei</t>
  </si>
  <si>
    <t>krohv, puit, värv</t>
  </si>
  <si>
    <t>Inventar hoonetes nimekirja alusel (spordihoone+ kool)</t>
  </si>
  <si>
    <t>6. TAEBLA GÜMNAASIUM - Gümnaasiumi tee 1 Pälli küla, Lääne-Nigula vald, 90815 Lääne maakond</t>
  </si>
  <si>
    <t>Taebla Gümnaasiumi hoone</t>
  </si>
  <si>
    <t>1978/2010</t>
  </si>
  <si>
    <t>jah Häirekeskus/ei</t>
  </si>
  <si>
    <t>lamekatus, SBS</t>
  </si>
  <si>
    <t>Taebla Gümnaasiumi vana hoone</t>
  </si>
  <si>
    <t>1928/1956</t>
  </si>
  <si>
    <t>Puit, krohv, värv</t>
  </si>
  <si>
    <t>Taebla Gümnaasiumi internaat</t>
  </si>
  <si>
    <t>kivi</t>
  </si>
  <si>
    <t>profiilplekk</t>
  </si>
  <si>
    <t>Inventar hoones nimekirja alusel</t>
  </si>
  <si>
    <t>Raamatud, kirjandus hoones nimekirja alusel</t>
  </si>
  <si>
    <t>7. VALLAMAJA HOONE TAEBLAS - Haapsalu mnt 6, Taebla, Lääne-Nigula vald, 90801 Lääne maakond</t>
  </si>
  <si>
    <t>Vallamaja hoone Taeblas (Taebla kultuuri- ja spordikeskus)</t>
  </si>
  <si>
    <t>1978/2008/2017</t>
  </si>
  <si>
    <t>ei /osaline</t>
  </si>
  <si>
    <t>Inventar hoones nimekirja alusel (TANK)</t>
  </si>
  <si>
    <t>8. VALLAMAJA HOONE RISTIL  -Tallinna mnt 4, Risti alevik, Lääne-Nigula vald, 90901 Lääne maakond</t>
  </si>
  <si>
    <t xml:space="preserve">  </t>
  </si>
  <si>
    <t>Risti teeninduskeskus, lasteaed, noortekeskus</t>
  </si>
  <si>
    <t>1900/2007/2017</t>
  </si>
  <si>
    <t>Kips/krohv</t>
  </si>
  <si>
    <t>Majandushoone (puukuur, garaaž)</t>
  </si>
  <si>
    <t>-</t>
  </si>
  <si>
    <t>Inventar hoone nimekirja alusel (lasteaed)</t>
  </si>
  <si>
    <t>Inventar hoones nimekirja alusel (RANK)</t>
  </si>
  <si>
    <t>9. RISTI LASTEAED - Tallinna mnt 6, Risti alevik, Lääne-Nigula vald, 90901 Lääne maakond</t>
  </si>
  <si>
    <t>Risti Lasteaia hoone</t>
  </si>
  <si>
    <t>1900/1998/2004/2013</t>
  </si>
  <si>
    <t>Kips/krohv, värv</t>
  </si>
  <si>
    <t>10. RISTI RAUDTEEJAAM - Risti alevik</t>
  </si>
  <si>
    <t>Risti Raudteejaama hoone</t>
  </si>
  <si>
    <t>1907/1946/1999/2012</t>
  </si>
  <si>
    <t>Veetorn</t>
  </si>
  <si>
    <t>kivi, puit</t>
  </si>
  <si>
    <t>krohv</t>
  </si>
  <si>
    <t>11. RISTI TERVISEKESKUS - Jaama 1, Risti</t>
  </si>
  <si>
    <t>1907/1998/2012</t>
  </si>
  <si>
    <t>Kips, värv</t>
  </si>
  <si>
    <t>kuur</t>
  </si>
  <si>
    <t>1907/2012</t>
  </si>
  <si>
    <t>ei</t>
  </si>
  <si>
    <t>puudub</t>
  </si>
  <si>
    <t>viilkatus/plekk</t>
  </si>
  <si>
    <t>12. RISTI HOOLDEKODU - Eha tn 2, Risti alevik, Lääne-Nigula vald, 90801 Lääne maakond</t>
  </si>
  <si>
    <t>Risti Hooldekodu peahoone</t>
  </si>
  <si>
    <t>1947/1998/2011/2012</t>
  </si>
  <si>
    <t>jah/ ei (24/7)</t>
  </si>
  <si>
    <t>Kivi</t>
  </si>
  <si>
    <t>Kips, krohv</t>
  </si>
  <si>
    <t>Risti Hooldekodu majandushoone</t>
  </si>
  <si>
    <t>viilkatus</t>
  </si>
  <si>
    <t>13. ELAMU SIRELI 3, Risti</t>
  </si>
  <si>
    <t>1947/2005</t>
  </si>
  <si>
    <t>krov, värv, tapeet</t>
  </si>
  <si>
    <t>kuur, saun</t>
  </si>
  <si>
    <t>viilkatus/eterniit</t>
  </si>
  <si>
    <t>14. PIIRSALU KULTUURIMAJA - Risti vald, 90902 Piirsalu</t>
  </si>
  <si>
    <t>1914/2005/2011/2016</t>
  </si>
  <si>
    <t>Puit, krov, kips, tapeet, värv</t>
  </si>
  <si>
    <t>15. RISTI NOORTEKESKUS (garaaz)</t>
  </si>
  <si>
    <t>eterniit</t>
  </si>
  <si>
    <t>16. RISTI PÕHKOOL - Lõuna 4, Risti alevik, Lääne-Nigula vald, 90901 Lääne maakond</t>
  </si>
  <si>
    <t>Risti Põhikool (koolihoone ja multifunktsionaalne keskus)</t>
  </si>
  <si>
    <t>1965/1988/2007/2014</t>
  </si>
  <si>
    <t>kivi, paneel</t>
  </si>
  <si>
    <t>krohv, kips, värv</t>
  </si>
  <si>
    <t>Viilkatus/lamekatus/Plekk/sbs</t>
  </si>
  <si>
    <t>Risti Põhikooli majandushoone (puukuur)</t>
  </si>
  <si>
    <t>Risti põhikooli hoone (spordihoone)</t>
  </si>
  <si>
    <t>Inventar hoones nimekirja alusel (põhikool +spordihoone)</t>
  </si>
  <si>
    <t>Inventar hoones nimekirja alusel (raamatukogu)</t>
  </si>
  <si>
    <t>Inventar hoones nimekirja alusel (kultuurikeskuse osa)</t>
  </si>
  <si>
    <t>17. ORU HOOLDEKODU - Räägu mõisahoone, Linnamäe, Lääne-Nigula vald,  91001 Lääne maakond</t>
  </si>
  <si>
    <t>Oru Hooldekodu peahoone</t>
  </si>
  <si>
    <t>1835/1945/2012</t>
  </si>
  <si>
    <t>jah Häirekeskus/jah</t>
  </si>
  <si>
    <t>Ait-Kuur</t>
  </si>
  <si>
    <t>19.saj I pool/2013</t>
  </si>
  <si>
    <t>Räägu-Saun kontor</t>
  </si>
  <si>
    <t>1949/2016</t>
  </si>
  <si>
    <t>krohv, tapeet, värv</t>
  </si>
  <si>
    <t>Elamu</t>
  </si>
  <si>
    <t>1949/1991-92</t>
  </si>
  <si>
    <t>Kuur-ladu-ait</t>
  </si>
  <si>
    <t>19.saj I pool/1995</t>
  </si>
  <si>
    <t>18. Oru teeninduskeskus -Hansuküla tee 2, Linnamäe, Lääne-Nigula vald, 91001 Lääne maakond</t>
  </si>
  <si>
    <t>Kontorihoone</t>
  </si>
  <si>
    <t>1986/1995</t>
  </si>
  <si>
    <t>Oru raamatukogu inventar</t>
  </si>
  <si>
    <t>köögiseadmete nimekiri</t>
  </si>
  <si>
    <t>19. ORU KOOLIMAJA - Hansuküla tee 2, Linnamäe, Lääne-Nigula vald, 91001 Lääne maakond</t>
  </si>
  <si>
    <t>Koolimaja, spordihoone</t>
  </si>
  <si>
    <t>kivi, kips, krohv, värv</t>
  </si>
  <si>
    <t>Viilktus/plekk</t>
  </si>
  <si>
    <t>20. ORU LASTEAED - Linnamäe, Lääne-Nigula vald, 91001 Lääne maakond</t>
  </si>
  <si>
    <t>Linnamäe Lasteaia hoone</t>
  </si>
  <si>
    <t>1990/2010</t>
  </si>
  <si>
    <t>21. KORTERID</t>
  </si>
  <si>
    <t>4-toaline korter Kooli tee 5-14 , Lääne maakond (arstipunkt) siseviimistlus</t>
  </si>
  <si>
    <t>1 toaline korter, Kooli tee 6-1, (KÜ Pihlamari) siseviimistlus</t>
  </si>
  <si>
    <t>krov, värv. Tapeet</t>
  </si>
  <si>
    <t>1 toaline korter, Kooli tee 6-18 (KÜ Pihlamari)siseviimistlus</t>
  </si>
  <si>
    <t>Korter Kase pst 2-2 Taebla siseviimistlus</t>
  </si>
  <si>
    <t>lamekatus/sbs</t>
  </si>
  <si>
    <t>Korter Kas pst 2-1 Taebla siseviimistlus</t>
  </si>
  <si>
    <t>Korter Nurme põik 7-8 Taebla siseviimistlus</t>
  </si>
  <si>
    <t>Korter Nurme põik 1-8 Taebla siseviimistlus</t>
  </si>
  <si>
    <t>Õpetajate elamu 1/2 Jõe tn 6-2 Taebla siseviimistlus</t>
  </si>
  <si>
    <t>rek 2006</t>
  </si>
  <si>
    <t>Korteriomand Nigula tee 5-16, Taebla siseviimistlus</t>
  </si>
  <si>
    <t>1978/sanitaar 2014</t>
  </si>
  <si>
    <t>22. MÜÜGI OBJEKTID</t>
  </si>
  <si>
    <t>Korter Koidu 5-17 Risti siseviimistlus</t>
  </si>
  <si>
    <t>Risti Kultuurimaja</t>
  </si>
  <si>
    <t>1933/1972</t>
  </si>
  <si>
    <t>23.  EELK Lääne-Nigula Kirik - Nigula tee 1, Nigula küla,  Lääne-Nigula vald, 90807 Läänemaa</t>
  </si>
  <si>
    <t>Kiriku hoone</t>
  </si>
  <si>
    <t>Pastoraadi hoone</t>
  </si>
  <si>
    <t>1700/2017</t>
  </si>
  <si>
    <t>Leerimaja</t>
  </si>
  <si>
    <t>Nigula Avatud Noortekeskuse inventar</t>
  </si>
  <si>
    <t xml:space="preserve">24. TÄNAVALGUSTUS </t>
  </si>
  <si>
    <t>Taeblas Haapsalu mnt kergliiklustee valgustus</t>
  </si>
  <si>
    <t>Linnamäe kergliiklustee valgustus LED</t>
  </si>
  <si>
    <t>25. Rajatised</t>
  </si>
  <si>
    <t>Risti staadion (kunstmuru kate ja piirdeaed 3 m kõrgune teraspaneelidest)</t>
  </si>
  <si>
    <t>2009-2011</t>
  </si>
  <si>
    <t>26. KULLAMAA KOOL hoone</t>
  </si>
  <si>
    <t>1974/2005</t>
  </si>
  <si>
    <t>jah</t>
  </si>
  <si>
    <t>Valvesüsteem, elektroonika</t>
  </si>
  <si>
    <t>Kooli inventar</t>
  </si>
  <si>
    <t xml:space="preserve">27. LIIVI RAAMATUKOGU </t>
  </si>
  <si>
    <t>1935/2001</t>
  </si>
  <si>
    <t>Liivi raamatukogu inventar</t>
  </si>
  <si>
    <t>Liivi raamatufond</t>
  </si>
  <si>
    <t>28. KULLAMAA VALLAVALITSUS hoone</t>
  </si>
  <si>
    <t>1940/1995</t>
  </si>
  <si>
    <t>Valvesüsteemid, elektroonika</t>
  </si>
  <si>
    <t>Vallamaja ja kultuurimaja inventar</t>
  </si>
  <si>
    <t>29. GOLDENBECK-multifunktsionaalne huvikeskus</t>
  </si>
  <si>
    <t>1974/2012</t>
  </si>
  <si>
    <t>Kullamaa raamatufond</t>
  </si>
  <si>
    <t>Kullamaa raamatukogu inventar</t>
  </si>
  <si>
    <t>30. KULLAMAA KOOLI INTERNAAT hoone</t>
  </si>
  <si>
    <t>1974/1999</t>
  </si>
  <si>
    <t>Lasteaia inventar ja kooli heakorravahendid</t>
  </si>
  <si>
    <t>31. LIIVI KOOL -SELTSIMAJA hoone</t>
  </si>
  <si>
    <t>32. MARTNA LASTEAED</t>
  </si>
  <si>
    <t>1988/2016</t>
  </si>
  <si>
    <t>betoon</t>
  </si>
  <si>
    <t>plekk</t>
  </si>
  <si>
    <t>33. MARTNA KOOL</t>
  </si>
  <si>
    <t>1970/1998</t>
  </si>
  <si>
    <t>rullmaterjal</t>
  </si>
  <si>
    <t>Inventar koolis, lasteaias, vallamajas</t>
  </si>
  <si>
    <t>34. MARTNA VALLAMAJA</t>
  </si>
  <si>
    <t>1987/</t>
  </si>
  <si>
    <t>35- MARTNA RAHVAMAJA-SELTSIMAJA</t>
  </si>
  <si>
    <t>metall</t>
  </si>
  <si>
    <t>36. MARTNA SPORDIHOONE</t>
  </si>
  <si>
    <t>teras,tellis,väikplokk</t>
  </si>
  <si>
    <t>37. NOAROOTSI LASTEAED</t>
  </si>
  <si>
    <t>1971/</t>
  </si>
  <si>
    <t>38. NOAROOTSI VALLAMAJA-KLUBI</t>
  </si>
  <si>
    <t>39. NOAROOTSI SOTSIAALMAJA-ÜHISELAMU</t>
  </si>
  <si>
    <t>40. NOAROOTSI VABAAJAKESKUS</t>
  </si>
  <si>
    <t>hoone</t>
  </si>
  <si>
    <t>inventar ja seadmed</t>
  </si>
  <si>
    <t>41. NOAROOTSI SADAMAHOONE-TEABEPUNKT</t>
  </si>
  <si>
    <t>42. NOAROOTSI GARAAŽIBOKSID</t>
  </si>
  <si>
    <t>43. NOAROOTSI ROOSLEPA KABEL-KIRIK</t>
  </si>
  <si>
    <t>44. NOAROOTSI TUULIK</t>
  </si>
  <si>
    <t>puit/metall</t>
  </si>
  <si>
    <t>45. NOAROOTSI SUVILA-ÕPPEBAAS</t>
  </si>
  <si>
    <t>46. NOAROOTSI SAUN</t>
  </si>
  <si>
    <t>47. NÕVA VALLAVALITSUS hoone</t>
  </si>
  <si>
    <t>Nõva kooli ja vallöamaja mobiilne elektroonika</t>
  </si>
  <si>
    <t>Vallamaja mööbel ja tehnika</t>
  </si>
  <si>
    <t>Vallamaja elektroonika</t>
  </si>
  <si>
    <t>Turismiinfopunkt</t>
  </si>
  <si>
    <t>puit/,etall</t>
  </si>
  <si>
    <t>48. NÕVA PALVEMAJA hoone</t>
  </si>
  <si>
    <t>49. NÕVA APTEEK hoone (ambulatoorium-seltsimaja)</t>
  </si>
  <si>
    <t>segaehitis</t>
  </si>
  <si>
    <t>Ambulatoorium-seltsimaja  elektroonika</t>
  </si>
  <si>
    <t>Seltsimaja mööbel</t>
  </si>
  <si>
    <t>50. NÕVA KOOL hoone</t>
  </si>
  <si>
    <t>Lipuväljak</t>
  </si>
  <si>
    <t>Võimla</t>
  </si>
  <si>
    <t>Võimla mööbel</t>
  </si>
  <si>
    <t>Nõva kooli ja raamatukogu mööbel</t>
  </si>
  <si>
    <t>Nõva kooli ja raamatukogu elektroonika</t>
  </si>
  <si>
    <t>51. NÕVA PÕDRAMAJA hoone</t>
  </si>
  <si>
    <t>52. NÕVA KORTER Mõisa 8</t>
  </si>
  <si>
    <t>Õpilaskodu elektroonika</t>
  </si>
  <si>
    <t>Õpilaskodu mööbel</t>
  </si>
  <si>
    <t>53. NÕVA KORTER Mõisa 7</t>
  </si>
  <si>
    <t>54. NÕVA KORTER Mõisa 1</t>
  </si>
  <si>
    <t>55. NÕVA KORTER Kubjase 2</t>
  </si>
  <si>
    <t>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</si>
</sst>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,\€"/>
    <numFmt numFmtId="165" formatCode="#,##0\ _€"/>
  </numFmts>
  <fonts count="12" x14ac:knownFonts="1">
    <font>
      <sz val="11"/>
      <color theme="1"/>
      <name val="Calibri"/>
      <family val="2"/>
      <charset val="186"/>
      <scheme val="minor"/>
    </font>
    <font>
      <b/>
      <sz val="13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53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u/>
      <sz val="8.6999999999999993"/>
      <color indexed="12"/>
      <name val="Arial"/>
      <family val="2"/>
      <charset val="186"/>
    </font>
    <font>
      <sz val="10"/>
      <color indexed="1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sz val="10"/>
      <color indexed="25"/>
      <name val="Times New Roman"/>
      <family val="1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3" fillId="0" borderId="8" xfId="0" applyFont="1" applyFill="1" applyBorder="1"/>
    <xf numFmtId="164" fontId="3" fillId="0" borderId="8" xfId="0" applyNumberFormat="1" applyFont="1" applyFill="1" applyBorder="1"/>
    <xf numFmtId="164" fontId="2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/>
    <xf numFmtId="0" fontId="2" fillId="0" borderId="9" xfId="0" applyFont="1" applyFill="1" applyBorder="1"/>
    <xf numFmtId="165" fontId="2" fillId="0" borderId="9" xfId="0" applyNumberFormat="1" applyFont="1" applyFill="1" applyBorder="1"/>
    <xf numFmtId="165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165" fontId="3" fillId="0" borderId="9" xfId="0" applyNumberFormat="1" applyFont="1" applyFill="1" applyBorder="1"/>
    <xf numFmtId="165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/>
    <xf numFmtId="165" fontId="5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9" xfId="0" applyFont="1" applyFill="1" applyBorder="1" applyAlignment="1">
      <alignment horizontal="left" wrapText="1"/>
    </xf>
    <xf numFmtId="0" fontId="6" fillId="0" borderId="0" xfId="1" applyFont="1" applyFill="1" applyBorder="1" applyAlignment="1" applyProtection="1"/>
    <xf numFmtId="0" fontId="7" fillId="0" borderId="9" xfId="0" applyFont="1" applyFill="1" applyBorder="1" applyAlignment="1">
      <alignment horizontal="center"/>
    </xf>
    <xf numFmtId="0" fontId="7" fillId="0" borderId="0" xfId="0" applyFont="1" applyFill="1"/>
    <xf numFmtId="165" fontId="8" fillId="0" borderId="9" xfId="0" applyNumberFormat="1" applyFont="1" applyFill="1" applyBorder="1"/>
    <xf numFmtId="165" fontId="8" fillId="0" borderId="9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0" xfId="0" applyFont="1" applyFill="1"/>
    <xf numFmtId="165" fontId="5" fillId="0" borderId="9" xfId="0" applyNumberFormat="1" applyFont="1" applyFill="1" applyBorder="1"/>
    <xf numFmtId="0" fontId="5" fillId="0" borderId="9" xfId="0" applyFont="1" applyFill="1" applyBorder="1" applyAlignment="1">
      <alignment horizontal="center"/>
    </xf>
    <xf numFmtId="165" fontId="2" fillId="0" borderId="9" xfId="0" applyNumberFormat="1" applyFont="1" applyFill="1" applyBorder="1" applyAlignment="1">
      <alignment horizontal="right"/>
    </xf>
    <xf numFmtId="0" fontId="2" fillId="0" borderId="10" xfId="0" applyFont="1" applyFill="1" applyBorder="1"/>
    <xf numFmtId="0" fontId="3" fillId="0" borderId="6" xfId="0" applyFont="1" applyFill="1" applyBorder="1"/>
    <xf numFmtId="165" fontId="2" fillId="0" borderId="11" xfId="0" applyNumberFormat="1" applyFont="1" applyFill="1" applyBorder="1"/>
    <xf numFmtId="0" fontId="9" fillId="0" borderId="8" xfId="0" applyFont="1" applyFill="1" applyBorder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indlustuse%20nimeki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nddokument"/>
      <sheetName val="KM"/>
      <sheetName val="PLA"/>
      <sheetName val="TLA"/>
      <sheetName val="RANK"/>
      <sheetName val="NANK"/>
      <sheetName val="TANK"/>
      <sheetName val="PANK"/>
      <sheetName val="TGM"/>
      <sheetName val="PPK"/>
      <sheetName val="VV"/>
      <sheetName val="RLA"/>
      <sheetName val="RHK"/>
      <sheetName val="OHK"/>
      <sheetName val="RPK"/>
      <sheetName val="LLA"/>
      <sheetName val="OK"/>
      <sheetName val="TV"/>
    </sheetNames>
    <sheetDataSet>
      <sheetData sheetId="0"/>
      <sheetData sheetId="1"/>
      <sheetData sheetId="2">
        <row r="2">
          <cell r="D2">
            <v>76271</v>
          </cell>
        </row>
      </sheetData>
      <sheetData sheetId="3">
        <row r="2">
          <cell r="E2">
            <v>66084</v>
          </cell>
        </row>
      </sheetData>
      <sheetData sheetId="4">
        <row r="1">
          <cell r="C1">
            <v>7011</v>
          </cell>
        </row>
      </sheetData>
      <sheetData sheetId="5"/>
      <sheetData sheetId="6">
        <row r="2">
          <cell r="B2">
            <v>5488.71</v>
          </cell>
        </row>
      </sheetData>
      <sheetData sheetId="7">
        <row r="2">
          <cell r="C2">
            <v>400</v>
          </cell>
        </row>
        <row r="6">
          <cell r="C6">
            <v>2500</v>
          </cell>
        </row>
        <row r="15">
          <cell r="C15">
            <v>11000</v>
          </cell>
        </row>
      </sheetData>
      <sheetData sheetId="8">
        <row r="3">
          <cell r="D3">
            <v>156461.20613040533</v>
          </cell>
        </row>
        <row r="4">
          <cell r="D4">
            <v>26307.491503201974</v>
          </cell>
        </row>
      </sheetData>
      <sheetData sheetId="9">
        <row r="2">
          <cell r="F2">
            <v>160803.32</v>
          </cell>
        </row>
      </sheetData>
      <sheetData sheetId="10">
        <row r="2">
          <cell r="C2">
            <v>4800</v>
          </cell>
        </row>
      </sheetData>
      <sheetData sheetId="11">
        <row r="2">
          <cell r="D2">
            <v>16605.5</v>
          </cell>
        </row>
      </sheetData>
      <sheetData sheetId="12">
        <row r="2">
          <cell r="D2">
            <v>47302</v>
          </cell>
        </row>
      </sheetData>
      <sheetData sheetId="13">
        <row r="2">
          <cell r="E2">
            <v>39267</v>
          </cell>
        </row>
      </sheetData>
      <sheetData sheetId="14">
        <row r="2">
          <cell r="F2">
            <v>77853</v>
          </cell>
        </row>
        <row r="16">
          <cell r="F16">
            <v>50192.289999999994</v>
          </cell>
        </row>
        <row r="124">
          <cell r="F124">
            <v>85326</v>
          </cell>
        </row>
      </sheetData>
      <sheetData sheetId="15">
        <row r="2">
          <cell r="D2">
            <v>29632.159999999996</v>
          </cell>
        </row>
      </sheetData>
      <sheetData sheetId="16">
        <row r="2">
          <cell r="E2">
            <v>43875</v>
          </cell>
        </row>
      </sheetData>
      <sheetData sheetId="17">
        <row r="5">
          <cell r="B5">
            <v>45405.88</v>
          </cell>
        </row>
        <row r="18">
          <cell r="B18">
            <v>73869.62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33"/>
  <sheetViews>
    <sheetView tabSelected="1" workbookViewId="0">
      <selection activeCell="J3" sqref="J3"/>
    </sheetView>
  </sheetViews>
  <sheetFormatPr defaultColWidth="11.5703125" defaultRowHeight="12.75" x14ac:dyDescent="0.2"/>
  <cols>
    <col min="1" max="1" width="46.5703125" style="2" customWidth="1"/>
    <col min="2" max="2" width="17.42578125" style="2" customWidth="1"/>
    <col min="3" max="3" width="16.5703125" style="2" customWidth="1"/>
    <col min="4" max="4" width="9" style="3" customWidth="1"/>
    <col min="5" max="5" width="8.7109375" style="3" customWidth="1"/>
    <col min="6" max="6" width="5.85546875" style="2" customWidth="1"/>
    <col min="7" max="7" width="8.140625" style="2" customWidth="1"/>
    <col min="8" max="8" width="10.28515625" style="2" customWidth="1"/>
    <col min="9" max="9" width="9.7109375" style="2" customWidth="1"/>
    <col min="10" max="10" width="9.5703125" style="2" customWidth="1"/>
    <col min="11" max="11" width="8.42578125" style="2" customWidth="1"/>
    <col min="12" max="12" width="9.7109375" style="2" customWidth="1"/>
    <col min="13" max="13" width="18.5703125" style="2" customWidth="1"/>
    <col min="14" max="14" width="13.5703125" style="2" customWidth="1"/>
    <col min="15" max="15" width="10.5703125" style="2" customWidth="1"/>
    <col min="16" max="16" width="17.28515625" style="2" customWidth="1"/>
    <col min="17" max="17" width="24.85546875" style="2" customWidth="1"/>
    <col min="18" max="18" width="11.42578125" style="2" customWidth="1"/>
    <col min="19" max="19" width="12.7109375" style="2" customWidth="1"/>
    <col min="20" max="20" width="11.5703125" style="2"/>
    <col min="21" max="21" width="13.7109375" style="2" customWidth="1"/>
    <col min="22" max="16384" width="11.5703125" style="2"/>
  </cols>
  <sheetData>
    <row r="1" spans="1:18" ht="18.399999999999999" customHeight="1" x14ac:dyDescent="0.25">
      <c r="A1" s="1" t="s">
        <v>0</v>
      </c>
      <c r="B1" s="1" t="s">
        <v>1</v>
      </c>
      <c r="J1" s="1"/>
    </row>
    <row r="2" spans="1:18" ht="14.85" customHeight="1" x14ac:dyDescent="0.2">
      <c r="A2" s="2" t="s">
        <v>2</v>
      </c>
      <c r="B2" s="4">
        <v>75038598</v>
      </c>
    </row>
    <row r="3" spans="1:18" ht="14.85" customHeight="1" x14ac:dyDescent="0.2">
      <c r="A3" s="2" t="s">
        <v>3</v>
      </c>
      <c r="B3" s="2" t="s">
        <v>4</v>
      </c>
    </row>
    <row r="4" spans="1:18" ht="16.350000000000001" customHeight="1" x14ac:dyDescent="0.2">
      <c r="A4" s="2" t="s">
        <v>5</v>
      </c>
      <c r="B4" s="2" t="s">
        <v>6</v>
      </c>
    </row>
    <row r="5" spans="1:18" ht="14.85" customHeight="1" x14ac:dyDescent="0.2">
      <c r="A5" s="2" t="s">
        <v>7</v>
      </c>
    </row>
    <row r="6" spans="1:18" ht="14.85" customHeight="1" x14ac:dyDescent="0.2">
      <c r="A6" s="2" t="s">
        <v>8</v>
      </c>
      <c r="B6" s="2" t="s">
        <v>9</v>
      </c>
    </row>
    <row r="7" spans="1:18" ht="14.85" customHeight="1" x14ac:dyDescent="0.2">
      <c r="B7" s="2" t="s">
        <v>10</v>
      </c>
    </row>
    <row r="8" spans="1:18" ht="14.85" customHeight="1" x14ac:dyDescent="0.2">
      <c r="A8" s="5" t="s">
        <v>11</v>
      </c>
      <c r="B8" s="6" t="s">
        <v>12</v>
      </c>
      <c r="C8" s="7" t="s">
        <v>13</v>
      </c>
      <c r="D8" s="8"/>
      <c r="E8" s="9"/>
      <c r="F8" s="10" t="s">
        <v>14</v>
      </c>
      <c r="G8" s="10"/>
      <c r="H8" s="10"/>
      <c r="I8" s="10"/>
      <c r="J8" s="10"/>
      <c r="K8" s="11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2"/>
      <c r="Q8" s="12"/>
    </row>
    <row r="9" spans="1:18" ht="14.85" customHeight="1" x14ac:dyDescent="0.2">
      <c r="A9" s="13"/>
      <c r="B9" s="14" t="s">
        <v>20</v>
      </c>
      <c r="C9" s="14"/>
      <c r="D9" s="15" t="s">
        <v>21</v>
      </c>
      <c r="E9" s="15" t="s">
        <v>22</v>
      </c>
      <c r="F9" s="14" t="s">
        <v>23</v>
      </c>
      <c r="G9" s="14" t="s">
        <v>24</v>
      </c>
      <c r="H9" s="14" t="s">
        <v>25</v>
      </c>
      <c r="I9" s="14" t="s">
        <v>26</v>
      </c>
      <c r="J9" s="14" t="s">
        <v>27</v>
      </c>
      <c r="K9" s="16"/>
      <c r="L9" s="12"/>
      <c r="M9" s="12"/>
      <c r="N9" s="12"/>
      <c r="O9" s="17" t="s">
        <v>28</v>
      </c>
      <c r="P9" s="17" t="s">
        <v>29</v>
      </c>
      <c r="Q9" s="17" t="s">
        <v>30</v>
      </c>
      <c r="R9" s="2" t="s">
        <v>31</v>
      </c>
    </row>
    <row r="10" spans="1:18" s="22" customFormat="1" ht="14.85" customHeight="1" x14ac:dyDescent="0.2">
      <c r="A10" s="18" t="s">
        <v>32</v>
      </c>
      <c r="B10" s="19"/>
      <c r="C10" s="19"/>
      <c r="D10" s="20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1:18" ht="14.85" customHeight="1" x14ac:dyDescent="0.2">
      <c r="A11" s="23" t="s">
        <v>33</v>
      </c>
      <c r="B11" s="24">
        <v>800</v>
      </c>
      <c r="C11" s="24">
        <f>B11*K11</f>
        <v>135200</v>
      </c>
      <c r="D11" s="25"/>
      <c r="E11" s="25"/>
      <c r="F11" s="26" t="s">
        <v>34</v>
      </c>
      <c r="G11" s="26"/>
      <c r="H11" s="26"/>
      <c r="I11" s="26" t="s">
        <v>34</v>
      </c>
      <c r="J11" s="26" t="s">
        <v>34</v>
      </c>
      <c r="K11" s="26">
        <v>169</v>
      </c>
      <c r="L11" s="26">
        <v>1</v>
      </c>
      <c r="M11" s="26" t="s">
        <v>35</v>
      </c>
      <c r="N11" s="26" t="s">
        <v>36</v>
      </c>
      <c r="O11" s="26" t="s">
        <v>37</v>
      </c>
      <c r="P11" s="26" t="s">
        <v>38</v>
      </c>
      <c r="Q11" s="26" t="s">
        <v>39</v>
      </c>
    </row>
    <row r="12" spans="1:18" ht="14.85" customHeight="1" x14ac:dyDescent="0.2">
      <c r="A12" s="23" t="s">
        <v>40</v>
      </c>
      <c r="B12" s="24">
        <v>800</v>
      </c>
      <c r="C12" s="24">
        <f>B12*K12</f>
        <v>20000</v>
      </c>
      <c r="D12" s="25"/>
      <c r="E12" s="25"/>
      <c r="F12" s="26" t="s">
        <v>34</v>
      </c>
      <c r="G12" s="26"/>
      <c r="H12" s="26"/>
      <c r="I12" s="26" t="s">
        <v>34</v>
      </c>
      <c r="J12" s="26" t="s">
        <v>34</v>
      </c>
      <c r="K12" s="26">
        <v>25</v>
      </c>
      <c r="L12" s="26">
        <v>1</v>
      </c>
      <c r="M12" s="26" t="s">
        <v>35</v>
      </c>
      <c r="N12" s="26" t="s">
        <v>36</v>
      </c>
      <c r="O12" s="26" t="s">
        <v>37</v>
      </c>
      <c r="P12" s="26" t="s">
        <v>41</v>
      </c>
      <c r="Q12" s="26" t="s">
        <v>39</v>
      </c>
    </row>
    <row r="13" spans="1:18" ht="14.85" customHeight="1" x14ac:dyDescent="0.2">
      <c r="A13" s="23" t="s">
        <v>42</v>
      </c>
      <c r="B13" s="24">
        <v>400</v>
      </c>
      <c r="C13" s="24">
        <f>B13*K13</f>
        <v>19200</v>
      </c>
      <c r="D13" s="25"/>
      <c r="E13" s="25"/>
      <c r="F13" s="26" t="s">
        <v>34</v>
      </c>
      <c r="G13" s="26"/>
      <c r="H13" s="26"/>
      <c r="I13" s="26" t="s">
        <v>34</v>
      </c>
      <c r="J13" s="26" t="s">
        <v>34</v>
      </c>
      <c r="K13" s="26">
        <v>48</v>
      </c>
      <c r="L13" s="26">
        <v>1</v>
      </c>
      <c r="M13" s="26">
        <v>2007</v>
      </c>
      <c r="N13" s="26" t="s">
        <v>43</v>
      </c>
      <c r="O13" s="26" t="s">
        <v>37</v>
      </c>
      <c r="P13" s="26" t="s">
        <v>41</v>
      </c>
      <c r="Q13" s="26" t="s">
        <v>44</v>
      </c>
    </row>
    <row r="14" spans="1:18" ht="14.85" customHeight="1" x14ac:dyDescent="0.2">
      <c r="A14" s="23" t="s">
        <v>45</v>
      </c>
      <c r="B14" s="24">
        <v>800</v>
      </c>
      <c r="C14" s="24">
        <f>B14*K14</f>
        <v>20000</v>
      </c>
      <c r="D14" s="25"/>
      <c r="E14" s="25"/>
      <c r="F14" s="26" t="s">
        <v>34</v>
      </c>
      <c r="G14" s="26"/>
      <c r="H14" s="26"/>
      <c r="I14" s="26" t="s">
        <v>34</v>
      </c>
      <c r="J14" s="26" t="s">
        <v>34</v>
      </c>
      <c r="K14" s="26">
        <v>25</v>
      </c>
      <c r="L14" s="26">
        <v>1</v>
      </c>
      <c r="M14" s="26" t="s">
        <v>35</v>
      </c>
      <c r="N14" s="26" t="s">
        <v>36</v>
      </c>
      <c r="O14" s="26" t="s">
        <v>37</v>
      </c>
      <c r="P14" s="26" t="s">
        <v>41</v>
      </c>
      <c r="Q14" s="26" t="s">
        <v>39</v>
      </c>
    </row>
    <row r="15" spans="1:18" ht="14.85" customHeight="1" x14ac:dyDescent="0.2">
      <c r="A15" s="23" t="s">
        <v>46</v>
      </c>
      <c r="B15" s="24"/>
      <c r="C15" s="24">
        <v>25000</v>
      </c>
      <c r="D15" s="25"/>
      <c r="E15" s="25"/>
      <c r="F15" s="26" t="s">
        <v>34</v>
      </c>
      <c r="G15" s="26"/>
      <c r="H15" s="26" t="s">
        <v>34</v>
      </c>
      <c r="I15" s="26" t="s">
        <v>34</v>
      </c>
      <c r="J15" s="26" t="s">
        <v>34</v>
      </c>
      <c r="K15" s="26"/>
      <c r="L15" s="26"/>
      <c r="M15" s="26"/>
      <c r="N15" s="26"/>
      <c r="O15" s="26"/>
      <c r="P15" s="26"/>
      <c r="Q15" s="26"/>
    </row>
    <row r="16" spans="1:18" ht="14.85" customHeight="1" x14ac:dyDescent="0.2">
      <c r="A16" s="23"/>
      <c r="B16" s="24"/>
      <c r="C16" s="24"/>
      <c r="D16" s="25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1:17" s="22" customFormat="1" ht="14.85" customHeight="1" x14ac:dyDescent="0.2">
      <c r="A17" s="27" t="s">
        <v>47</v>
      </c>
      <c r="B17" s="28"/>
      <c r="C17" s="28"/>
      <c r="D17" s="29"/>
      <c r="E17" s="29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7" ht="14.85" customHeight="1" x14ac:dyDescent="0.2">
      <c r="A18" s="23" t="s">
        <v>48</v>
      </c>
      <c r="B18" s="24">
        <v>1000</v>
      </c>
      <c r="C18" s="24">
        <f>B18*K18</f>
        <v>1232000</v>
      </c>
      <c r="D18" s="25"/>
      <c r="E18" s="25"/>
      <c r="F18" s="26" t="s">
        <v>34</v>
      </c>
      <c r="G18" s="26" t="s">
        <v>34</v>
      </c>
      <c r="H18" s="26" t="s">
        <v>34</v>
      </c>
      <c r="I18" s="26" t="s">
        <v>34</v>
      </c>
      <c r="J18" s="26" t="s">
        <v>34</v>
      </c>
      <c r="K18" s="26">
        <v>1232</v>
      </c>
      <c r="L18" s="26">
        <v>2</v>
      </c>
      <c r="M18" s="26" t="s">
        <v>49</v>
      </c>
      <c r="N18" s="26" t="s">
        <v>50</v>
      </c>
      <c r="O18" s="26" t="s">
        <v>51</v>
      </c>
      <c r="P18" s="26" t="s">
        <v>52</v>
      </c>
      <c r="Q18" s="26" t="s">
        <v>53</v>
      </c>
    </row>
    <row r="19" spans="1:17" ht="14.85" customHeight="1" x14ac:dyDescent="0.2">
      <c r="A19" s="23" t="s">
        <v>54</v>
      </c>
      <c r="B19" s="24"/>
      <c r="C19" s="24">
        <f>[1]PLA!D2</f>
        <v>76271</v>
      </c>
      <c r="D19" s="25"/>
      <c r="E19" s="25"/>
      <c r="F19" s="26" t="s">
        <v>34</v>
      </c>
      <c r="G19" s="26" t="s">
        <v>34</v>
      </c>
      <c r="H19" s="26" t="s">
        <v>34</v>
      </c>
      <c r="I19" s="26" t="s">
        <v>34</v>
      </c>
      <c r="J19" s="26" t="s">
        <v>34</v>
      </c>
      <c r="K19" s="26"/>
      <c r="L19" s="26"/>
      <c r="M19" s="26"/>
      <c r="N19" s="26"/>
      <c r="O19" s="26"/>
      <c r="P19" s="26"/>
      <c r="Q19" s="26"/>
    </row>
    <row r="20" spans="1:17" ht="14.85" customHeight="1" x14ac:dyDescent="0.2">
      <c r="A20" s="23" t="s">
        <v>55</v>
      </c>
      <c r="B20" s="24"/>
      <c r="C20" s="24">
        <v>59901</v>
      </c>
      <c r="D20" s="25"/>
      <c r="E20" s="25"/>
      <c r="F20" s="26" t="s">
        <v>34</v>
      </c>
      <c r="G20" s="26" t="s">
        <v>34</v>
      </c>
      <c r="H20" s="26" t="s">
        <v>34</v>
      </c>
      <c r="I20" s="26" t="s">
        <v>34</v>
      </c>
      <c r="J20" s="26" t="s">
        <v>34</v>
      </c>
      <c r="K20" s="26"/>
      <c r="L20" s="26"/>
      <c r="M20" s="26"/>
      <c r="N20" s="26"/>
      <c r="O20" s="26"/>
      <c r="P20" s="26"/>
      <c r="Q20" s="26"/>
    </row>
    <row r="21" spans="1:17" ht="14.85" customHeight="1" x14ac:dyDescent="0.2">
      <c r="A21" s="23"/>
      <c r="B21" s="24"/>
      <c r="C21" s="24"/>
      <c r="D21" s="25"/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s="22" customFormat="1" ht="16.350000000000001" customHeight="1" x14ac:dyDescent="0.2">
      <c r="A22" s="27" t="s">
        <v>56</v>
      </c>
      <c r="B22" s="28"/>
      <c r="C22" s="28"/>
      <c r="D22" s="29"/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1:17" ht="14.85" customHeight="1" x14ac:dyDescent="0.2">
      <c r="A23" s="23" t="s">
        <v>57</v>
      </c>
      <c r="B23" s="24">
        <v>1000</v>
      </c>
      <c r="C23" s="24">
        <f>B23*K23</f>
        <v>1536000</v>
      </c>
      <c r="D23" s="25"/>
      <c r="E23" s="25"/>
      <c r="F23" s="26" t="s">
        <v>34</v>
      </c>
      <c r="G23" s="26" t="s">
        <v>34</v>
      </c>
      <c r="H23" s="26" t="s">
        <v>34</v>
      </c>
      <c r="I23" s="26" t="s">
        <v>34</v>
      </c>
      <c r="J23" s="26" t="s">
        <v>34</v>
      </c>
      <c r="K23" s="26">
        <v>1536</v>
      </c>
      <c r="L23" s="26">
        <v>1</v>
      </c>
      <c r="M23" s="26" t="s">
        <v>58</v>
      </c>
      <c r="N23" s="26" t="s">
        <v>50</v>
      </c>
      <c r="O23" s="26" t="s">
        <v>59</v>
      </c>
      <c r="P23" s="26" t="s">
        <v>52</v>
      </c>
      <c r="Q23" s="26" t="s">
        <v>60</v>
      </c>
    </row>
    <row r="24" spans="1:17" ht="14.85" customHeight="1" x14ac:dyDescent="0.2">
      <c r="A24" s="23" t="s">
        <v>61</v>
      </c>
      <c r="B24" s="24"/>
      <c r="C24" s="24">
        <f>[1]TLA!E2</f>
        <v>66084</v>
      </c>
      <c r="D24" s="25"/>
      <c r="E24" s="25"/>
      <c r="F24" s="26" t="s">
        <v>34</v>
      </c>
      <c r="G24" s="26" t="s">
        <v>34</v>
      </c>
      <c r="H24" s="26" t="s">
        <v>34</v>
      </c>
      <c r="I24" s="26" t="s">
        <v>34</v>
      </c>
      <c r="J24" s="26" t="s">
        <v>34</v>
      </c>
      <c r="K24" s="26"/>
      <c r="L24" s="26"/>
      <c r="M24" s="26"/>
      <c r="N24" s="26"/>
      <c r="O24" s="26"/>
      <c r="P24" s="26"/>
      <c r="Q24" s="26"/>
    </row>
    <row r="25" spans="1:17" ht="14.85" customHeight="1" x14ac:dyDescent="0.2">
      <c r="A25" s="23" t="s">
        <v>62</v>
      </c>
      <c r="B25" s="24"/>
      <c r="C25" s="24">
        <v>52293</v>
      </c>
      <c r="D25" s="25"/>
      <c r="E25" s="25"/>
      <c r="F25" s="26" t="s">
        <v>34</v>
      </c>
      <c r="G25" s="26" t="s">
        <v>34</v>
      </c>
      <c r="H25" s="26" t="s">
        <v>34</v>
      </c>
      <c r="I25" s="26" t="s">
        <v>34</v>
      </c>
      <c r="J25" s="26" t="s">
        <v>34</v>
      </c>
      <c r="K25" s="26"/>
      <c r="L25" s="26"/>
      <c r="M25" s="26"/>
      <c r="N25" s="26"/>
      <c r="O25" s="26"/>
      <c r="P25" s="26"/>
      <c r="Q25" s="26"/>
    </row>
    <row r="26" spans="1:17" ht="14.85" customHeight="1" x14ac:dyDescent="0.2">
      <c r="A26" s="23"/>
      <c r="B26" s="24"/>
      <c r="C26" s="24"/>
      <c r="D26" s="25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17" s="22" customFormat="1" ht="14.85" customHeight="1" x14ac:dyDescent="0.2">
      <c r="A27" s="27" t="s">
        <v>63</v>
      </c>
      <c r="B27" s="28"/>
      <c r="C27" s="28"/>
      <c r="D27" s="29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14.85" customHeight="1" x14ac:dyDescent="0.2">
      <c r="A28" s="23" t="s">
        <v>64</v>
      </c>
      <c r="B28" s="24">
        <v>1408.45</v>
      </c>
      <c r="C28" s="24">
        <v>200000</v>
      </c>
      <c r="D28" s="25"/>
      <c r="E28" s="25"/>
      <c r="F28" s="26" t="s">
        <v>34</v>
      </c>
      <c r="G28" s="26" t="s">
        <v>34</v>
      </c>
      <c r="H28" s="26" t="s">
        <v>34</v>
      </c>
      <c r="I28" s="26" t="s">
        <v>34</v>
      </c>
      <c r="J28" s="26" t="s">
        <v>34</v>
      </c>
      <c r="K28" s="26">
        <v>142</v>
      </c>
      <c r="L28" s="26">
        <v>1</v>
      </c>
      <c r="M28" s="26" t="s">
        <v>65</v>
      </c>
      <c r="N28" s="26" t="s">
        <v>36</v>
      </c>
      <c r="O28" s="26" t="s">
        <v>37</v>
      </c>
      <c r="P28" s="26" t="s">
        <v>66</v>
      </c>
      <c r="Q28" s="26" t="s">
        <v>53</v>
      </c>
    </row>
    <row r="29" spans="1:17" ht="14.85" customHeight="1" x14ac:dyDescent="0.2">
      <c r="A29" s="23" t="s">
        <v>67</v>
      </c>
      <c r="B29" s="24"/>
      <c r="C29" s="24">
        <f>[1]PANK!C2</f>
        <v>400</v>
      </c>
      <c r="D29" s="25"/>
      <c r="E29" s="25"/>
      <c r="F29" s="26" t="s">
        <v>34</v>
      </c>
      <c r="G29" s="26" t="s">
        <v>34</v>
      </c>
      <c r="H29" s="26" t="s">
        <v>34</v>
      </c>
      <c r="I29" s="26" t="s">
        <v>34</v>
      </c>
      <c r="J29" s="26" t="s">
        <v>34</v>
      </c>
      <c r="K29" s="26"/>
      <c r="L29" s="26"/>
      <c r="M29" s="26"/>
      <c r="N29" s="26"/>
      <c r="O29" s="26"/>
      <c r="P29" s="26"/>
      <c r="Q29" s="26"/>
    </row>
    <row r="30" spans="1:17" ht="14.85" customHeight="1" x14ac:dyDescent="0.2">
      <c r="A30" s="23" t="s">
        <v>68</v>
      </c>
      <c r="B30" s="24"/>
      <c r="C30" s="24">
        <f>[1]PANK!C15</f>
        <v>11000</v>
      </c>
      <c r="D30" s="25"/>
      <c r="E30" s="25"/>
      <c r="F30" s="26" t="s">
        <v>34</v>
      </c>
      <c r="G30" s="26" t="s">
        <v>34</v>
      </c>
      <c r="H30" s="26" t="s">
        <v>34</v>
      </c>
      <c r="I30" s="26" t="s">
        <v>34</v>
      </c>
      <c r="J30" s="26" t="s">
        <v>34</v>
      </c>
      <c r="K30" s="26"/>
      <c r="L30" s="26"/>
      <c r="M30" s="26"/>
      <c r="N30" s="26"/>
      <c r="O30" s="26"/>
      <c r="P30" s="26"/>
      <c r="Q30" s="26"/>
    </row>
    <row r="31" spans="1:17" ht="14.85" customHeight="1" x14ac:dyDescent="0.2">
      <c r="A31" s="23" t="s">
        <v>69</v>
      </c>
      <c r="B31" s="24"/>
      <c r="C31" s="24">
        <f>[1]PANK!C6</f>
        <v>2500</v>
      </c>
      <c r="D31" s="25"/>
      <c r="E31" s="25"/>
      <c r="F31" s="26" t="s">
        <v>34</v>
      </c>
      <c r="G31" s="26" t="s">
        <v>34</v>
      </c>
      <c r="H31" s="26" t="s">
        <v>34</v>
      </c>
      <c r="I31" s="26" t="s">
        <v>34</v>
      </c>
      <c r="J31" s="26" t="s">
        <v>34</v>
      </c>
      <c r="K31" s="26"/>
      <c r="L31" s="26"/>
      <c r="M31" s="26"/>
      <c r="N31" s="26"/>
      <c r="O31" s="26"/>
      <c r="P31" s="26"/>
      <c r="Q31" s="26"/>
    </row>
    <row r="32" spans="1:17" ht="14.85" customHeight="1" x14ac:dyDescent="0.2">
      <c r="A32" s="23"/>
      <c r="B32" s="24"/>
      <c r="C32" s="24"/>
      <c r="D32" s="25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1:17" s="22" customFormat="1" ht="14.85" customHeight="1" x14ac:dyDescent="0.2">
      <c r="A33" s="27" t="s">
        <v>70</v>
      </c>
      <c r="B33" s="28"/>
      <c r="C33" s="28"/>
      <c r="D33" s="29"/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14.85" customHeight="1" x14ac:dyDescent="0.2">
      <c r="A34" s="23" t="s">
        <v>71</v>
      </c>
      <c r="B34" s="24">
        <v>1000</v>
      </c>
      <c r="C34" s="24">
        <f>B34*K34</f>
        <v>2690000</v>
      </c>
      <c r="D34" s="25"/>
      <c r="E34" s="25"/>
      <c r="F34" s="26" t="s">
        <v>34</v>
      </c>
      <c r="G34" s="26" t="s">
        <v>34</v>
      </c>
      <c r="H34" s="26" t="s">
        <v>34</v>
      </c>
      <c r="I34" s="26" t="s">
        <v>34</v>
      </c>
      <c r="J34" s="26" t="s">
        <v>34</v>
      </c>
      <c r="K34" s="26">
        <v>2690</v>
      </c>
      <c r="L34" s="26">
        <v>2</v>
      </c>
      <c r="M34" s="26" t="s">
        <v>72</v>
      </c>
      <c r="N34" s="26" t="s">
        <v>36</v>
      </c>
      <c r="O34" s="26" t="s">
        <v>51</v>
      </c>
      <c r="P34" s="26" t="s">
        <v>73</v>
      </c>
      <c r="Q34" s="26" t="s">
        <v>53</v>
      </c>
    </row>
    <row r="35" spans="1:17" ht="14.85" customHeight="1" x14ac:dyDescent="0.2">
      <c r="A35" s="23" t="s">
        <v>74</v>
      </c>
      <c r="B35" s="24">
        <v>800</v>
      </c>
      <c r="C35" s="24">
        <f>B35*K35</f>
        <v>853360</v>
      </c>
      <c r="D35" s="25"/>
      <c r="E35" s="25"/>
      <c r="F35" s="26" t="s">
        <v>34</v>
      </c>
      <c r="G35" s="26" t="s">
        <v>34</v>
      </c>
      <c r="H35" s="26" t="s">
        <v>34</v>
      </c>
      <c r="I35" s="26" t="s">
        <v>34</v>
      </c>
      <c r="J35" s="26" t="s">
        <v>34</v>
      </c>
      <c r="K35" s="26">
        <v>1066.7</v>
      </c>
      <c r="L35" s="26">
        <v>2</v>
      </c>
      <c r="M35" s="26" t="s">
        <v>75</v>
      </c>
      <c r="N35" s="26" t="s">
        <v>76</v>
      </c>
      <c r="O35" s="26" t="s">
        <v>51</v>
      </c>
      <c r="P35" s="26" t="s">
        <v>77</v>
      </c>
      <c r="Q35" s="26" t="s">
        <v>53</v>
      </c>
    </row>
    <row r="36" spans="1:17" ht="14.85" customHeight="1" x14ac:dyDescent="0.2">
      <c r="A36" s="23" t="s">
        <v>78</v>
      </c>
      <c r="B36" s="24"/>
      <c r="C36" s="24">
        <f>[1]PPK!F2</f>
        <v>160803.32</v>
      </c>
      <c r="D36" s="25"/>
      <c r="E36" s="25"/>
      <c r="F36" s="26" t="s">
        <v>34</v>
      </c>
      <c r="G36" s="26" t="s">
        <v>34</v>
      </c>
      <c r="H36" s="26" t="s">
        <v>34</v>
      </c>
      <c r="I36" s="26" t="s">
        <v>34</v>
      </c>
      <c r="J36" s="26" t="s">
        <v>34</v>
      </c>
      <c r="K36" s="26"/>
      <c r="L36" s="26"/>
      <c r="M36" s="26"/>
      <c r="N36" s="26"/>
      <c r="O36" s="26"/>
      <c r="P36" s="26"/>
      <c r="Q36" s="26"/>
    </row>
    <row r="37" spans="1:17" ht="14.85" customHeight="1" x14ac:dyDescent="0.2">
      <c r="A37" s="23"/>
      <c r="B37" s="24"/>
      <c r="C37" s="24"/>
      <c r="D37" s="25"/>
      <c r="E37" s="25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s="22" customFormat="1" ht="14.85" customHeight="1" x14ac:dyDescent="0.2">
      <c r="A38" s="27" t="s">
        <v>79</v>
      </c>
      <c r="B38" s="28"/>
      <c r="C38" s="28"/>
      <c r="D38" s="29"/>
      <c r="E38" s="29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1:17" ht="22.5" customHeight="1" x14ac:dyDescent="0.2">
      <c r="A39" s="23" t="s">
        <v>80</v>
      </c>
      <c r="B39" s="24">
        <v>1000</v>
      </c>
      <c r="C39" s="24">
        <f>B39*K39</f>
        <v>4575000</v>
      </c>
      <c r="D39" s="25"/>
      <c r="E39" s="25"/>
      <c r="F39" s="26" t="s">
        <v>34</v>
      </c>
      <c r="G39" s="26" t="s">
        <v>34</v>
      </c>
      <c r="H39" s="26" t="s">
        <v>34</v>
      </c>
      <c r="I39" s="26" t="s">
        <v>34</v>
      </c>
      <c r="J39" s="26" t="s">
        <v>34</v>
      </c>
      <c r="K39" s="26">
        <v>4575</v>
      </c>
      <c r="L39" s="26">
        <v>3</v>
      </c>
      <c r="M39" s="26" t="s">
        <v>81</v>
      </c>
      <c r="N39" s="31" t="s">
        <v>82</v>
      </c>
      <c r="O39" s="26" t="s">
        <v>51</v>
      </c>
      <c r="P39" s="26" t="s">
        <v>73</v>
      </c>
      <c r="Q39" s="26" t="s">
        <v>83</v>
      </c>
    </row>
    <row r="40" spans="1:17" ht="14.85" customHeight="1" x14ac:dyDescent="0.2">
      <c r="A40" s="23" t="s">
        <v>84</v>
      </c>
      <c r="B40" s="24">
        <v>1200</v>
      </c>
      <c r="C40" s="24">
        <f>B40*K40</f>
        <v>1045200</v>
      </c>
      <c r="D40" s="25"/>
      <c r="E40" s="25"/>
      <c r="F40" s="26" t="s">
        <v>34</v>
      </c>
      <c r="G40" s="26"/>
      <c r="H40" s="26"/>
      <c r="I40" s="26" t="s">
        <v>34</v>
      </c>
      <c r="J40" s="26" t="s">
        <v>34</v>
      </c>
      <c r="K40" s="26">
        <v>871</v>
      </c>
      <c r="L40" s="26">
        <v>2</v>
      </c>
      <c r="M40" s="26" t="s">
        <v>85</v>
      </c>
      <c r="N40" s="26" t="s">
        <v>43</v>
      </c>
      <c r="O40" s="26" t="s">
        <v>37</v>
      </c>
      <c r="P40" s="26" t="s">
        <v>86</v>
      </c>
      <c r="Q40" s="26" t="s">
        <v>53</v>
      </c>
    </row>
    <row r="41" spans="1:17" ht="14.85" customHeight="1" x14ac:dyDescent="0.2">
      <c r="A41" s="23" t="s">
        <v>87</v>
      </c>
      <c r="B41" s="24">
        <v>1000</v>
      </c>
      <c r="C41" s="24">
        <f>B41*K41</f>
        <v>1119100</v>
      </c>
      <c r="D41" s="25"/>
      <c r="E41" s="25"/>
      <c r="F41" s="26" t="s">
        <v>34</v>
      </c>
      <c r="G41" s="26" t="s">
        <v>34</v>
      </c>
      <c r="H41" s="26" t="s">
        <v>34</v>
      </c>
      <c r="I41" s="26" t="s">
        <v>34</v>
      </c>
      <c r="J41" s="26" t="s">
        <v>34</v>
      </c>
      <c r="K41" s="26">
        <v>1119.0999999999999</v>
      </c>
      <c r="L41" s="26">
        <v>2</v>
      </c>
      <c r="M41" s="26">
        <v>1962</v>
      </c>
      <c r="N41" s="26" t="s">
        <v>76</v>
      </c>
      <c r="O41" s="26" t="s">
        <v>88</v>
      </c>
      <c r="P41" s="26" t="s">
        <v>73</v>
      </c>
      <c r="Q41" s="26" t="s">
        <v>89</v>
      </c>
    </row>
    <row r="42" spans="1:17" s="33" customFormat="1" ht="14.85" customHeight="1" x14ac:dyDescent="0.2">
      <c r="A42" s="23" t="s">
        <v>90</v>
      </c>
      <c r="B42" s="24"/>
      <c r="C42" s="24">
        <f>[1]TGM!D3</f>
        <v>156461.20613040533</v>
      </c>
      <c r="D42" s="25"/>
      <c r="E42" s="25"/>
      <c r="F42" s="26" t="s">
        <v>34</v>
      </c>
      <c r="G42" s="26" t="s">
        <v>34</v>
      </c>
      <c r="H42" s="26" t="s">
        <v>34</v>
      </c>
      <c r="I42" s="26" t="s">
        <v>34</v>
      </c>
      <c r="J42" s="26" t="s">
        <v>34</v>
      </c>
      <c r="K42" s="32"/>
      <c r="L42" s="32"/>
      <c r="M42" s="32"/>
      <c r="N42" s="32"/>
      <c r="O42" s="32"/>
      <c r="P42" s="32"/>
      <c r="Q42" s="32"/>
    </row>
    <row r="43" spans="1:17" s="33" customFormat="1" ht="14.85" customHeight="1" x14ac:dyDescent="0.2">
      <c r="A43" s="23" t="s">
        <v>91</v>
      </c>
      <c r="B43" s="24"/>
      <c r="C43" s="24">
        <f>[1]TGM!D4</f>
        <v>26307.491503201974</v>
      </c>
      <c r="D43" s="25"/>
      <c r="E43" s="25"/>
      <c r="F43" s="26" t="s">
        <v>34</v>
      </c>
      <c r="G43" s="26" t="s">
        <v>34</v>
      </c>
      <c r="H43" s="26" t="s">
        <v>34</v>
      </c>
      <c r="I43" s="26" t="s">
        <v>34</v>
      </c>
      <c r="J43" s="26" t="s">
        <v>34</v>
      </c>
      <c r="K43" s="32"/>
      <c r="L43" s="32"/>
      <c r="M43" s="32"/>
      <c r="N43" s="32"/>
      <c r="O43" s="32"/>
      <c r="P43" s="32"/>
      <c r="Q43" s="32"/>
    </row>
    <row r="44" spans="1:17" ht="14.85" customHeight="1" x14ac:dyDescent="0.2">
      <c r="A44" s="23"/>
      <c r="B44" s="24"/>
      <c r="C44" s="24"/>
      <c r="D44" s="25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1:17" s="22" customFormat="1" ht="14.85" customHeight="1" x14ac:dyDescent="0.2">
      <c r="A45" s="27" t="s">
        <v>92</v>
      </c>
      <c r="B45" s="28"/>
      <c r="C45" s="28"/>
      <c r="D45" s="29"/>
      <c r="E45" s="29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ht="14.85" customHeight="1" x14ac:dyDescent="0.2">
      <c r="A46" s="23" t="s">
        <v>93</v>
      </c>
      <c r="B46" s="24">
        <v>1000</v>
      </c>
      <c r="C46" s="24">
        <f>B46*K46</f>
        <v>2375000</v>
      </c>
      <c r="D46" s="25"/>
      <c r="E46" s="25"/>
      <c r="F46" s="26" t="s">
        <v>34</v>
      </c>
      <c r="G46" s="26" t="s">
        <v>34</v>
      </c>
      <c r="H46" s="26" t="s">
        <v>34</v>
      </c>
      <c r="I46" s="26" t="s">
        <v>34</v>
      </c>
      <c r="J46" s="26" t="s">
        <v>34</v>
      </c>
      <c r="K46" s="26">
        <v>2375</v>
      </c>
      <c r="L46" s="26">
        <v>3</v>
      </c>
      <c r="M46" s="26" t="s">
        <v>94</v>
      </c>
      <c r="N46" s="26" t="s">
        <v>95</v>
      </c>
      <c r="O46" s="26" t="s">
        <v>51</v>
      </c>
      <c r="P46" s="26" t="s">
        <v>73</v>
      </c>
      <c r="Q46" s="26" t="s">
        <v>83</v>
      </c>
    </row>
    <row r="47" spans="1:17" ht="14.85" customHeight="1" x14ac:dyDescent="0.2">
      <c r="A47" s="23" t="s">
        <v>90</v>
      </c>
      <c r="B47" s="24"/>
      <c r="C47" s="24">
        <f>[1]VV!C2</f>
        <v>4800</v>
      </c>
      <c r="D47" s="25"/>
      <c r="E47" s="25"/>
      <c r="F47" s="26" t="s">
        <v>34</v>
      </c>
      <c r="G47" s="26" t="s">
        <v>34</v>
      </c>
      <c r="H47" s="26" t="s">
        <v>34</v>
      </c>
      <c r="I47" s="26" t="s">
        <v>34</v>
      </c>
      <c r="J47" s="26" t="s">
        <v>34</v>
      </c>
      <c r="K47" s="26"/>
      <c r="L47" s="26"/>
      <c r="M47" s="26"/>
      <c r="N47" s="26"/>
      <c r="O47" s="26"/>
      <c r="P47" s="26"/>
      <c r="Q47" s="26"/>
    </row>
    <row r="48" spans="1:17" ht="14.85" customHeight="1" x14ac:dyDescent="0.2">
      <c r="A48" s="23" t="s">
        <v>96</v>
      </c>
      <c r="B48" s="24"/>
      <c r="C48" s="24">
        <f>[1]TANK!B2</f>
        <v>5488.71</v>
      </c>
      <c r="D48" s="25"/>
      <c r="E48" s="25"/>
      <c r="F48" s="26" t="s">
        <v>34</v>
      </c>
      <c r="G48" s="26" t="s">
        <v>34</v>
      </c>
      <c r="H48" s="26" t="s">
        <v>34</v>
      </c>
      <c r="I48" s="26" t="s">
        <v>34</v>
      </c>
      <c r="J48" s="26" t="s">
        <v>34</v>
      </c>
      <c r="K48" s="26"/>
      <c r="L48" s="26"/>
      <c r="M48" s="26"/>
      <c r="N48" s="26"/>
      <c r="O48" s="26"/>
      <c r="P48" s="26"/>
      <c r="Q48" s="26"/>
    </row>
    <row r="49" spans="1:17" ht="14.1" customHeight="1" x14ac:dyDescent="0.2">
      <c r="A49" s="23"/>
      <c r="B49" s="24"/>
      <c r="C49" s="24"/>
      <c r="D49" s="25"/>
      <c r="E49" s="25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</row>
    <row r="50" spans="1:17" s="22" customFormat="1" ht="14.85" customHeight="1" x14ac:dyDescent="0.2">
      <c r="A50" s="27" t="s">
        <v>97</v>
      </c>
      <c r="B50" s="28"/>
      <c r="C50" s="28"/>
      <c r="D50" s="29"/>
      <c r="E50" s="29"/>
      <c r="F50" s="30"/>
      <c r="G50" s="30"/>
      <c r="H50" s="30"/>
      <c r="I50" s="30"/>
      <c r="J50" s="30"/>
      <c r="K50" s="30"/>
      <c r="L50" s="30"/>
      <c r="M50" s="30" t="s">
        <v>98</v>
      </c>
      <c r="N50" s="30"/>
      <c r="O50" s="30"/>
      <c r="P50" s="30"/>
      <c r="Q50" s="30"/>
    </row>
    <row r="51" spans="1:17" ht="14.85" customHeight="1" x14ac:dyDescent="0.2">
      <c r="A51" s="23" t="s">
        <v>99</v>
      </c>
      <c r="B51" s="24">
        <v>1000</v>
      </c>
      <c r="C51" s="24">
        <f>B51*K51</f>
        <v>365600</v>
      </c>
      <c r="D51" s="25"/>
      <c r="E51" s="25"/>
      <c r="F51" s="26" t="s">
        <v>34</v>
      </c>
      <c r="G51" s="26" t="s">
        <v>34</v>
      </c>
      <c r="H51" s="26" t="s">
        <v>34</v>
      </c>
      <c r="I51" s="26" t="s">
        <v>34</v>
      </c>
      <c r="J51" s="26" t="s">
        <v>34</v>
      </c>
      <c r="K51" s="26">
        <v>365.6</v>
      </c>
      <c r="L51" s="26">
        <v>2</v>
      </c>
      <c r="M51" s="26" t="s">
        <v>100</v>
      </c>
      <c r="N51" s="26" t="s">
        <v>36</v>
      </c>
      <c r="O51" s="26" t="s">
        <v>37</v>
      </c>
      <c r="P51" s="26" t="s">
        <v>101</v>
      </c>
      <c r="Q51" s="26" t="s">
        <v>53</v>
      </c>
    </row>
    <row r="52" spans="1:17" ht="14.85" customHeight="1" x14ac:dyDescent="0.2">
      <c r="A52" s="23" t="s">
        <v>102</v>
      </c>
      <c r="B52" s="24">
        <v>500</v>
      </c>
      <c r="C52" s="24">
        <f>B52*K52</f>
        <v>69000</v>
      </c>
      <c r="D52" s="25"/>
      <c r="E52" s="25"/>
      <c r="F52" s="26" t="s">
        <v>34</v>
      </c>
      <c r="G52" s="26"/>
      <c r="H52" s="26" t="s">
        <v>34</v>
      </c>
      <c r="I52" s="26" t="s">
        <v>34</v>
      </c>
      <c r="J52" s="26" t="s">
        <v>34</v>
      </c>
      <c r="K52" s="26">
        <v>138</v>
      </c>
      <c r="L52" s="26">
        <v>1</v>
      </c>
      <c r="M52" s="26">
        <v>2007</v>
      </c>
      <c r="N52" s="26" t="s">
        <v>36</v>
      </c>
      <c r="O52" s="26" t="s">
        <v>37</v>
      </c>
      <c r="P52" s="26" t="s">
        <v>103</v>
      </c>
      <c r="Q52" s="26" t="s">
        <v>53</v>
      </c>
    </row>
    <row r="53" spans="1:17" ht="14.85" customHeight="1" x14ac:dyDescent="0.2">
      <c r="A53" s="23" t="s">
        <v>104</v>
      </c>
      <c r="B53" s="24"/>
      <c r="C53" s="24">
        <v>10000</v>
      </c>
      <c r="D53" s="34"/>
      <c r="E53" s="34"/>
      <c r="F53" s="26" t="s">
        <v>34</v>
      </c>
      <c r="G53" s="26" t="s">
        <v>34</v>
      </c>
      <c r="H53" s="26" t="s">
        <v>34</v>
      </c>
      <c r="I53" s="26" t="s">
        <v>34</v>
      </c>
      <c r="J53" s="26" t="s">
        <v>34</v>
      </c>
      <c r="K53" s="26"/>
      <c r="L53" s="26"/>
      <c r="M53" s="26"/>
      <c r="N53" s="26"/>
      <c r="O53" s="26"/>
      <c r="P53" s="26"/>
      <c r="Q53" s="26"/>
    </row>
    <row r="54" spans="1:17" ht="14.85" customHeight="1" x14ac:dyDescent="0.2">
      <c r="A54" s="23" t="s">
        <v>90</v>
      </c>
      <c r="B54" s="24"/>
      <c r="C54" s="24">
        <v>6900</v>
      </c>
      <c r="D54" s="25"/>
      <c r="E54" s="25"/>
      <c r="F54" s="26" t="s">
        <v>34</v>
      </c>
      <c r="G54" s="26" t="s">
        <v>34</v>
      </c>
      <c r="H54" s="26" t="s">
        <v>34</v>
      </c>
      <c r="I54" s="26" t="s">
        <v>34</v>
      </c>
      <c r="J54" s="26" t="s">
        <v>34</v>
      </c>
      <c r="K54" s="26"/>
      <c r="L54" s="26"/>
      <c r="M54" s="26"/>
      <c r="N54" s="26"/>
      <c r="O54" s="26"/>
      <c r="P54" s="26"/>
      <c r="Q54" s="26"/>
    </row>
    <row r="55" spans="1:17" ht="14.85" customHeight="1" x14ac:dyDescent="0.2">
      <c r="A55" s="23" t="s">
        <v>105</v>
      </c>
      <c r="B55" s="24"/>
      <c r="C55" s="24">
        <f>[1]RANK!C1</f>
        <v>7011</v>
      </c>
      <c r="D55" s="25"/>
      <c r="E55" s="25"/>
      <c r="F55" s="26" t="s">
        <v>34</v>
      </c>
      <c r="G55" s="26" t="s">
        <v>34</v>
      </c>
      <c r="H55" s="26" t="s">
        <v>34</v>
      </c>
      <c r="I55" s="26" t="s">
        <v>34</v>
      </c>
      <c r="J55" s="26" t="s">
        <v>34</v>
      </c>
      <c r="K55" s="26"/>
      <c r="L55" s="26"/>
      <c r="M55" s="26"/>
      <c r="N55" s="26"/>
      <c r="O55" s="26"/>
      <c r="P55" s="26"/>
      <c r="Q55" s="26"/>
    </row>
    <row r="56" spans="1:17" s="22" customFormat="1" ht="14.85" customHeight="1" x14ac:dyDescent="0.2">
      <c r="A56" s="27" t="s">
        <v>106</v>
      </c>
      <c r="B56" s="28"/>
      <c r="C56" s="28"/>
      <c r="D56" s="29"/>
      <c r="E56" s="29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 ht="29.25" customHeight="1" x14ac:dyDescent="0.2">
      <c r="A57" s="23" t="s">
        <v>107</v>
      </c>
      <c r="B57" s="24">
        <v>1000</v>
      </c>
      <c r="C57" s="24">
        <f>B57*K57</f>
        <v>392000</v>
      </c>
      <c r="D57" s="25"/>
      <c r="E57" s="25"/>
      <c r="F57" s="26" t="s">
        <v>34</v>
      </c>
      <c r="G57" s="26" t="s">
        <v>34</v>
      </c>
      <c r="H57" s="26" t="s">
        <v>34</v>
      </c>
      <c r="I57" s="26" t="s">
        <v>34</v>
      </c>
      <c r="J57" s="26" t="s">
        <v>34</v>
      </c>
      <c r="K57" s="26">
        <v>392</v>
      </c>
      <c r="L57" s="26">
        <v>2</v>
      </c>
      <c r="M57" s="31" t="s">
        <v>108</v>
      </c>
      <c r="N57" s="26" t="s">
        <v>36</v>
      </c>
      <c r="O57" s="26" t="s">
        <v>37</v>
      </c>
      <c r="P57" s="26" t="s">
        <v>109</v>
      </c>
      <c r="Q57" s="26" t="s">
        <v>53</v>
      </c>
    </row>
    <row r="58" spans="1:17" ht="14.85" customHeight="1" x14ac:dyDescent="0.2">
      <c r="A58" s="23" t="s">
        <v>90</v>
      </c>
      <c r="B58" s="24"/>
      <c r="C58" s="24">
        <f>[1]RLA!D2</f>
        <v>16605.5</v>
      </c>
      <c r="D58" s="25"/>
      <c r="E58" s="25"/>
      <c r="F58" s="26" t="s">
        <v>34</v>
      </c>
      <c r="G58" s="26" t="s">
        <v>34</v>
      </c>
      <c r="H58" s="26" t="s">
        <v>34</v>
      </c>
      <c r="I58" s="26" t="s">
        <v>34</v>
      </c>
      <c r="J58" s="26" t="s">
        <v>34</v>
      </c>
      <c r="K58" s="26"/>
      <c r="L58" s="26"/>
      <c r="M58" s="26"/>
      <c r="N58" s="26"/>
      <c r="O58" s="26"/>
      <c r="P58" s="26"/>
      <c r="Q58" s="26"/>
    </row>
    <row r="59" spans="1:17" ht="14.85" customHeight="1" x14ac:dyDescent="0.2">
      <c r="A59" s="23"/>
      <c r="B59" s="24"/>
      <c r="C59" s="24"/>
      <c r="D59" s="25"/>
      <c r="E59" s="25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</row>
    <row r="60" spans="1:17" s="22" customFormat="1" ht="14.85" customHeight="1" x14ac:dyDescent="0.2">
      <c r="A60" s="27" t="s">
        <v>110</v>
      </c>
      <c r="B60" s="28"/>
      <c r="C60" s="28"/>
      <c r="D60" s="29"/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1:17" ht="15" customHeight="1" x14ac:dyDescent="0.2">
      <c r="A61" s="23" t="s">
        <v>111</v>
      </c>
      <c r="B61" s="24">
        <v>1000</v>
      </c>
      <c r="C61" s="24">
        <f>B61*K61</f>
        <v>318400</v>
      </c>
      <c r="D61" s="25"/>
      <c r="E61" s="25"/>
      <c r="F61" s="26" t="s">
        <v>34</v>
      </c>
      <c r="G61" s="26"/>
      <c r="H61" s="26"/>
      <c r="I61" s="26" t="s">
        <v>34</v>
      </c>
      <c r="J61" s="26" t="s">
        <v>34</v>
      </c>
      <c r="K61" s="26">
        <v>318.39999999999998</v>
      </c>
      <c r="L61" s="26">
        <v>1</v>
      </c>
      <c r="M61" s="35" t="s">
        <v>112</v>
      </c>
      <c r="N61" s="26" t="s">
        <v>43</v>
      </c>
      <c r="O61" s="26" t="s">
        <v>37</v>
      </c>
      <c r="P61" s="26" t="s">
        <v>41</v>
      </c>
      <c r="Q61" s="26" t="s">
        <v>53</v>
      </c>
    </row>
    <row r="62" spans="1:17" ht="14.85" customHeight="1" x14ac:dyDescent="0.2">
      <c r="A62" s="23" t="s">
        <v>113</v>
      </c>
      <c r="B62" s="24"/>
      <c r="C62" s="24">
        <v>30000</v>
      </c>
      <c r="D62" s="25"/>
      <c r="E62" s="25"/>
      <c r="F62" s="26" t="s">
        <v>34</v>
      </c>
      <c r="G62" s="26" t="s">
        <v>34</v>
      </c>
      <c r="H62" s="26"/>
      <c r="I62" s="26" t="s">
        <v>34</v>
      </c>
      <c r="J62" s="26"/>
      <c r="K62" s="26"/>
      <c r="L62" s="26"/>
      <c r="M62" s="26">
        <v>1907</v>
      </c>
      <c r="N62" s="26" t="s">
        <v>43</v>
      </c>
      <c r="O62" s="26" t="s">
        <v>114</v>
      </c>
      <c r="P62" s="26" t="s">
        <v>115</v>
      </c>
      <c r="Q62" s="26" t="s">
        <v>53</v>
      </c>
    </row>
    <row r="63" spans="1:17" ht="14.85" customHeight="1" x14ac:dyDescent="0.2">
      <c r="A63" s="23"/>
      <c r="B63" s="24"/>
      <c r="C63" s="24"/>
      <c r="D63" s="25"/>
      <c r="E63" s="25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</row>
    <row r="64" spans="1:17" s="22" customFormat="1" ht="14.85" customHeight="1" x14ac:dyDescent="0.2">
      <c r="A64" s="27" t="s">
        <v>116</v>
      </c>
      <c r="B64" s="28"/>
      <c r="C64" s="28"/>
      <c r="D64" s="29"/>
      <c r="E64" s="29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</row>
    <row r="65" spans="1:17" ht="17.25" customHeight="1" x14ac:dyDescent="0.2">
      <c r="A65" s="23" t="s">
        <v>64</v>
      </c>
      <c r="B65" s="24">
        <v>1238.6500000000001</v>
      </c>
      <c r="C65" s="24">
        <v>150000</v>
      </c>
      <c r="D65" s="25"/>
      <c r="E65" s="25"/>
      <c r="F65" s="26" t="s">
        <v>34</v>
      </c>
      <c r="G65" s="26" t="s">
        <v>34</v>
      </c>
      <c r="H65" s="26" t="s">
        <v>34</v>
      </c>
      <c r="I65" s="26" t="s">
        <v>34</v>
      </c>
      <c r="J65" s="26" t="s">
        <v>34</v>
      </c>
      <c r="K65" s="26">
        <v>121.1</v>
      </c>
      <c r="L65" s="26">
        <v>1</v>
      </c>
      <c r="M65" s="31" t="s">
        <v>117</v>
      </c>
      <c r="N65" s="26" t="s">
        <v>36</v>
      </c>
      <c r="O65" s="26" t="s">
        <v>37</v>
      </c>
      <c r="P65" s="26" t="s">
        <v>118</v>
      </c>
      <c r="Q65" s="26" t="s">
        <v>53</v>
      </c>
    </row>
    <row r="66" spans="1:17" ht="17.25" customHeight="1" x14ac:dyDescent="0.2">
      <c r="A66" s="23" t="s">
        <v>119</v>
      </c>
      <c r="B66" s="24">
        <v>400</v>
      </c>
      <c r="C66" s="24">
        <v>20000</v>
      </c>
      <c r="D66" s="25"/>
      <c r="E66" s="25"/>
      <c r="F66" s="26" t="s">
        <v>34</v>
      </c>
      <c r="G66" s="26"/>
      <c r="H66" s="26"/>
      <c r="I66" s="26" t="s">
        <v>34</v>
      </c>
      <c r="J66" s="26" t="s">
        <v>34</v>
      </c>
      <c r="K66" s="26">
        <v>33.5</v>
      </c>
      <c r="L66" s="26">
        <v>1</v>
      </c>
      <c r="M66" s="31" t="s">
        <v>120</v>
      </c>
      <c r="N66" s="26" t="s">
        <v>121</v>
      </c>
      <c r="O66" s="26" t="s">
        <v>37</v>
      </c>
      <c r="P66" s="26" t="s">
        <v>122</v>
      </c>
      <c r="Q66" s="26" t="s">
        <v>123</v>
      </c>
    </row>
    <row r="67" spans="1:17" ht="14.85" customHeight="1" x14ac:dyDescent="0.2">
      <c r="A67" s="23"/>
      <c r="B67" s="24"/>
      <c r="C67" s="24"/>
      <c r="D67" s="25"/>
      <c r="E67" s="25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</row>
    <row r="68" spans="1:17" s="22" customFormat="1" ht="14.85" customHeight="1" x14ac:dyDescent="0.2">
      <c r="A68" s="27" t="s">
        <v>124</v>
      </c>
      <c r="B68" s="28"/>
      <c r="C68" s="28"/>
      <c r="D68" s="29"/>
      <c r="E68" s="29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pans="1:17" ht="14.85" customHeight="1" x14ac:dyDescent="0.2">
      <c r="A69" s="23" t="s">
        <v>125</v>
      </c>
      <c r="B69" s="24">
        <v>1000</v>
      </c>
      <c r="C69" s="24">
        <f>B69*K69</f>
        <v>437400</v>
      </c>
      <c r="D69" s="25"/>
      <c r="E69" s="25"/>
      <c r="F69" s="26" t="s">
        <v>34</v>
      </c>
      <c r="G69" s="26" t="s">
        <v>34</v>
      </c>
      <c r="H69" s="26"/>
      <c r="I69" s="26" t="s">
        <v>34</v>
      </c>
      <c r="J69" s="26" t="s">
        <v>34</v>
      </c>
      <c r="K69" s="26">
        <v>437.4</v>
      </c>
      <c r="L69" s="26">
        <v>1</v>
      </c>
      <c r="M69" s="26" t="s">
        <v>126</v>
      </c>
      <c r="N69" s="26" t="s">
        <v>127</v>
      </c>
      <c r="O69" s="26" t="s">
        <v>128</v>
      </c>
      <c r="P69" s="26" t="s">
        <v>129</v>
      </c>
      <c r="Q69" s="26" t="s">
        <v>53</v>
      </c>
    </row>
    <row r="70" spans="1:17" ht="14.85" customHeight="1" x14ac:dyDescent="0.2">
      <c r="A70" s="23" t="s">
        <v>130</v>
      </c>
      <c r="B70" s="24">
        <v>800</v>
      </c>
      <c r="C70" s="24">
        <v>15000</v>
      </c>
      <c r="D70" s="25"/>
      <c r="E70" s="25"/>
      <c r="F70" s="26" t="s">
        <v>34</v>
      </c>
      <c r="G70" s="26" t="s">
        <v>34</v>
      </c>
      <c r="H70" s="26"/>
      <c r="I70" s="26" t="s">
        <v>34</v>
      </c>
      <c r="J70" s="26" t="s">
        <v>34</v>
      </c>
      <c r="K70" s="26">
        <v>111.7</v>
      </c>
      <c r="L70" s="26">
        <v>1</v>
      </c>
      <c r="M70" s="26">
        <v>1996</v>
      </c>
      <c r="N70" s="26" t="s">
        <v>43</v>
      </c>
      <c r="O70" s="26" t="s">
        <v>128</v>
      </c>
      <c r="P70" s="26" t="s">
        <v>115</v>
      </c>
      <c r="Q70" s="26" t="s">
        <v>131</v>
      </c>
    </row>
    <row r="71" spans="1:17" ht="14.85" customHeight="1" x14ac:dyDescent="0.2">
      <c r="A71" s="23" t="s">
        <v>90</v>
      </c>
      <c r="B71" s="24"/>
      <c r="C71" s="24">
        <f>[1]RHK!D2</f>
        <v>47302</v>
      </c>
      <c r="D71" s="25"/>
      <c r="E71" s="25"/>
      <c r="F71" s="26" t="s">
        <v>34</v>
      </c>
      <c r="G71" s="26" t="s">
        <v>34</v>
      </c>
      <c r="H71" s="26"/>
      <c r="I71" s="26" t="s">
        <v>34</v>
      </c>
      <c r="J71" s="26" t="s">
        <v>34</v>
      </c>
      <c r="K71" s="26"/>
      <c r="L71" s="26"/>
      <c r="M71" s="26"/>
      <c r="N71" s="26"/>
      <c r="O71" s="26"/>
      <c r="P71" s="26"/>
      <c r="Q71" s="26"/>
    </row>
    <row r="72" spans="1:17" ht="14.85" customHeight="1" x14ac:dyDescent="0.2">
      <c r="A72" s="23"/>
      <c r="B72" s="24"/>
      <c r="C72" s="24"/>
      <c r="D72" s="25"/>
      <c r="E72" s="25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</row>
    <row r="73" spans="1:17" s="22" customFormat="1" ht="14.85" customHeight="1" x14ac:dyDescent="0.2">
      <c r="A73" s="27" t="s">
        <v>132</v>
      </c>
      <c r="B73" s="28"/>
      <c r="C73" s="28"/>
      <c r="D73" s="29"/>
      <c r="E73" s="29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</row>
    <row r="74" spans="1:17" ht="14.85" customHeight="1" x14ac:dyDescent="0.2">
      <c r="A74" s="23" t="s">
        <v>64</v>
      </c>
      <c r="B74" s="24">
        <v>850</v>
      </c>
      <c r="C74" s="24">
        <f>B74*K74</f>
        <v>348245</v>
      </c>
      <c r="D74" s="25"/>
      <c r="E74" s="25"/>
      <c r="F74" s="26" t="s">
        <v>34</v>
      </c>
      <c r="G74" s="26" t="s">
        <v>34</v>
      </c>
      <c r="H74" s="26"/>
      <c r="I74" s="26" t="s">
        <v>34</v>
      </c>
      <c r="J74" s="26"/>
      <c r="K74" s="26">
        <v>409.7</v>
      </c>
      <c r="L74" s="26">
        <v>1</v>
      </c>
      <c r="M74" s="26" t="s">
        <v>133</v>
      </c>
      <c r="N74" s="26" t="s">
        <v>43</v>
      </c>
      <c r="O74" s="26" t="s">
        <v>37</v>
      </c>
      <c r="P74" s="26" t="s">
        <v>134</v>
      </c>
      <c r="Q74" s="26" t="s">
        <v>53</v>
      </c>
    </row>
    <row r="75" spans="1:17" ht="14.85" customHeight="1" x14ac:dyDescent="0.2">
      <c r="A75" s="23" t="s">
        <v>135</v>
      </c>
      <c r="B75" s="24">
        <v>400</v>
      </c>
      <c r="C75" s="24">
        <f>K75*B75</f>
        <v>42360</v>
      </c>
      <c r="D75" s="25"/>
      <c r="E75" s="25"/>
      <c r="F75" s="26" t="s">
        <v>34</v>
      </c>
      <c r="G75" s="26"/>
      <c r="H75" s="26"/>
      <c r="I75" s="26" t="s">
        <v>34</v>
      </c>
      <c r="J75" s="26"/>
      <c r="K75" s="26">
        <v>105.9</v>
      </c>
      <c r="L75" s="26">
        <v>1</v>
      </c>
      <c r="M75" s="26">
        <v>1964</v>
      </c>
      <c r="N75" s="26" t="s">
        <v>121</v>
      </c>
      <c r="O75" s="26" t="s">
        <v>88</v>
      </c>
      <c r="P75" s="26" t="s">
        <v>115</v>
      </c>
      <c r="Q75" s="26" t="s">
        <v>136</v>
      </c>
    </row>
    <row r="76" spans="1:17" ht="14.85" customHeight="1" x14ac:dyDescent="0.2">
      <c r="A76" s="23"/>
      <c r="B76" s="24"/>
      <c r="C76" s="24"/>
      <c r="D76" s="25"/>
      <c r="E76" s="25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</row>
    <row r="77" spans="1:17" s="22" customFormat="1" ht="14.85" customHeight="1" x14ac:dyDescent="0.2">
      <c r="A77" s="27" t="s">
        <v>137</v>
      </c>
      <c r="B77" s="28"/>
      <c r="C77" s="28"/>
      <c r="D77" s="29"/>
      <c r="E77" s="29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1:17" ht="24.75" customHeight="1" x14ac:dyDescent="0.2">
      <c r="A78" s="23" t="s">
        <v>64</v>
      </c>
      <c r="B78" s="24">
        <v>1000</v>
      </c>
      <c r="C78" s="24">
        <f>B78*K78</f>
        <v>181000</v>
      </c>
      <c r="D78" s="25"/>
      <c r="E78" s="25"/>
      <c r="F78" s="26" t="s">
        <v>34</v>
      </c>
      <c r="G78" s="26" t="s">
        <v>34</v>
      </c>
      <c r="H78" s="26" t="s">
        <v>34</v>
      </c>
      <c r="I78" s="26" t="s">
        <v>34</v>
      </c>
      <c r="J78" s="26" t="s">
        <v>34</v>
      </c>
      <c r="K78" s="26">
        <v>181</v>
      </c>
      <c r="L78" s="26">
        <v>1</v>
      </c>
      <c r="M78" s="26" t="s">
        <v>138</v>
      </c>
      <c r="N78" s="26" t="s">
        <v>36</v>
      </c>
      <c r="O78" s="26" t="s">
        <v>37</v>
      </c>
      <c r="P78" s="36" t="s">
        <v>139</v>
      </c>
      <c r="Q78" s="26" t="s">
        <v>53</v>
      </c>
    </row>
    <row r="79" spans="1:17" ht="14.85" customHeight="1" x14ac:dyDescent="0.2">
      <c r="A79" s="23"/>
      <c r="B79" s="24"/>
      <c r="C79" s="24"/>
      <c r="D79" s="25"/>
      <c r="E79" s="25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</row>
    <row r="80" spans="1:17" s="22" customFormat="1" ht="14.85" customHeight="1" x14ac:dyDescent="0.2">
      <c r="A80" s="27" t="s">
        <v>140</v>
      </c>
      <c r="B80" s="28"/>
      <c r="C80" s="28"/>
      <c r="D80" s="29"/>
      <c r="E80" s="29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7" ht="14.85" customHeight="1" x14ac:dyDescent="0.2">
      <c r="A81" s="23" t="s">
        <v>64</v>
      </c>
      <c r="B81" s="24">
        <v>400</v>
      </c>
      <c r="C81" s="24">
        <f>B81*K81</f>
        <v>28239.999999999996</v>
      </c>
      <c r="D81" s="25"/>
      <c r="E81" s="25"/>
      <c r="F81" s="26" t="s">
        <v>34</v>
      </c>
      <c r="G81" s="26"/>
      <c r="H81" s="26"/>
      <c r="I81" s="26" t="s">
        <v>34</v>
      </c>
      <c r="J81" s="26" t="s">
        <v>34</v>
      </c>
      <c r="K81" s="26">
        <v>70.599999999999994</v>
      </c>
      <c r="L81" s="26">
        <v>1</v>
      </c>
      <c r="M81" s="26"/>
      <c r="N81" s="26" t="s">
        <v>43</v>
      </c>
      <c r="O81" s="26" t="s">
        <v>88</v>
      </c>
      <c r="P81" s="26" t="s">
        <v>103</v>
      </c>
      <c r="Q81" s="26" t="s">
        <v>141</v>
      </c>
    </row>
    <row r="82" spans="1:17" ht="14.85" customHeight="1" x14ac:dyDescent="0.2">
      <c r="A82" s="23"/>
      <c r="B82" s="24"/>
      <c r="C82" s="24"/>
      <c r="D82" s="25"/>
      <c r="E82" s="2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</row>
    <row r="83" spans="1:17" s="22" customFormat="1" ht="14.85" customHeight="1" x14ac:dyDescent="0.2">
      <c r="A83" s="27" t="s">
        <v>142</v>
      </c>
      <c r="B83" s="28"/>
      <c r="C83" s="28"/>
      <c r="D83" s="29"/>
      <c r="E83" s="29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</row>
    <row r="84" spans="1:17" ht="14.85" customHeight="1" x14ac:dyDescent="0.2">
      <c r="A84" s="23" t="s">
        <v>143</v>
      </c>
      <c r="B84" s="24">
        <v>1200</v>
      </c>
      <c r="C84" s="24">
        <f>B84*K84</f>
        <v>2386560</v>
      </c>
      <c r="D84" s="25"/>
      <c r="E84" s="25"/>
      <c r="F84" s="26" t="s">
        <v>34</v>
      </c>
      <c r="G84" s="26" t="s">
        <v>34</v>
      </c>
      <c r="H84" s="26" t="s">
        <v>34</v>
      </c>
      <c r="I84" s="26" t="s">
        <v>34</v>
      </c>
      <c r="J84" s="26" t="s">
        <v>34</v>
      </c>
      <c r="K84" s="26">
        <f>3038.5-K86</f>
        <v>1988.8</v>
      </c>
      <c r="L84" s="26">
        <v>2</v>
      </c>
      <c r="M84" s="26" t="s">
        <v>144</v>
      </c>
      <c r="N84" s="26" t="s">
        <v>36</v>
      </c>
      <c r="O84" s="26" t="s">
        <v>145</v>
      </c>
      <c r="P84" s="26" t="s">
        <v>146</v>
      </c>
      <c r="Q84" s="26" t="s">
        <v>147</v>
      </c>
    </row>
    <row r="85" spans="1:17" ht="14.85" customHeight="1" x14ac:dyDescent="0.2">
      <c r="A85" s="23" t="s">
        <v>148</v>
      </c>
      <c r="B85" s="24">
        <v>350</v>
      </c>
      <c r="C85" s="24">
        <f>B85*K85</f>
        <v>39550</v>
      </c>
      <c r="D85" s="25"/>
      <c r="E85" s="25"/>
      <c r="F85" s="26" t="s">
        <v>34</v>
      </c>
      <c r="G85" s="26"/>
      <c r="H85" s="26"/>
      <c r="I85" s="26" t="s">
        <v>34</v>
      </c>
      <c r="J85" s="26" t="s">
        <v>34</v>
      </c>
      <c r="K85" s="26">
        <v>113</v>
      </c>
      <c r="L85" s="26">
        <v>1</v>
      </c>
      <c r="M85" s="26">
        <v>1965</v>
      </c>
      <c r="N85" s="26" t="s">
        <v>43</v>
      </c>
      <c r="O85" s="26" t="s">
        <v>37</v>
      </c>
      <c r="P85" s="26" t="s">
        <v>41</v>
      </c>
      <c r="Q85" s="26" t="s">
        <v>53</v>
      </c>
    </row>
    <row r="86" spans="1:17" ht="14.85" customHeight="1" x14ac:dyDescent="0.2">
      <c r="A86" s="23" t="s">
        <v>149</v>
      </c>
      <c r="B86" s="24">
        <v>1000</v>
      </c>
      <c r="C86" s="24">
        <f>B86*K86</f>
        <v>1049700</v>
      </c>
      <c r="D86" s="25"/>
      <c r="E86" s="25"/>
      <c r="F86" s="26" t="s">
        <v>34</v>
      </c>
      <c r="G86" s="26" t="s">
        <v>34</v>
      </c>
      <c r="H86" s="26" t="s">
        <v>34</v>
      </c>
      <c r="I86" s="26" t="s">
        <v>34</v>
      </c>
      <c r="J86" s="26" t="s">
        <v>34</v>
      </c>
      <c r="K86" s="26">
        <v>1049.7</v>
      </c>
      <c r="L86" s="26">
        <v>2</v>
      </c>
      <c r="M86" s="26">
        <v>2006</v>
      </c>
      <c r="N86" s="26" t="s">
        <v>36</v>
      </c>
      <c r="O86" s="26" t="s">
        <v>88</v>
      </c>
      <c r="P86" s="26" t="s">
        <v>52</v>
      </c>
      <c r="Q86" s="26" t="s">
        <v>123</v>
      </c>
    </row>
    <row r="87" spans="1:17" ht="14.85" customHeight="1" x14ac:dyDescent="0.2">
      <c r="A87" s="23" t="s">
        <v>150</v>
      </c>
      <c r="B87" s="24"/>
      <c r="C87" s="24">
        <f>[1]RPK!F16</f>
        <v>50192.289999999994</v>
      </c>
      <c r="D87" s="25"/>
      <c r="E87" s="25"/>
      <c r="F87" s="26" t="s">
        <v>34</v>
      </c>
      <c r="G87" s="26" t="s">
        <v>34</v>
      </c>
      <c r="H87" s="26" t="s">
        <v>34</v>
      </c>
      <c r="I87" s="26" t="s">
        <v>34</v>
      </c>
      <c r="J87" s="26" t="s">
        <v>34</v>
      </c>
      <c r="K87" s="26"/>
      <c r="L87" s="26"/>
      <c r="M87" s="26"/>
      <c r="N87" s="26"/>
      <c r="O87" s="26"/>
      <c r="P87" s="26"/>
      <c r="Q87" s="26"/>
    </row>
    <row r="88" spans="1:17" ht="14.85" customHeight="1" x14ac:dyDescent="0.2">
      <c r="A88" s="23" t="s">
        <v>151</v>
      </c>
      <c r="B88" s="24"/>
      <c r="C88" s="24">
        <f>[1]RPK!F2</f>
        <v>77853</v>
      </c>
      <c r="D88" s="25"/>
      <c r="E88" s="25"/>
      <c r="F88" s="26" t="s">
        <v>34</v>
      </c>
      <c r="G88" s="26" t="s">
        <v>34</v>
      </c>
      <c r="H88" s="26" t="s">
        <v>34</v>
      </c>
      <c r="I88" s="26" t="s">
        <v>34</v>
      </c>
      <c r="J88" s="26" t="s">
        <v>34</v>
      </c>
      <c r="K88" s="26"/>
      <c r="L88" s="26"/>
      <c r="M88" s="26"/>
      <c r="N88" s="26"/>
      <c r="O88" s="26"/>
      <c r="P88" s="26"/>
      <c r="Q88" s="26"/>
    </row>
    <row r="89" spans="1:17" ht="14.85" customHeight="1" x14ac:dyDescent="0.2">
      <c r="A89" s="23" t="s">
        <v>152</v>
      </c>
      <c r="B89" s="24"/>
      <c r="C89" s="24">
        <f>[1]RPK!F124</f>
        <v>85326</v>
      </c>
      <c r="D89" s="25"/>
      <c r="E89" s="25"/>
      <c r="F89" s="26" t="s">
        <v>34</v>
      </c>
      <c r="G89" s="26" t="s">
        <v>34</v>
      </c>
      <c r="H89" s="26" t="s">
        <v>34</v>
      </c>
      <c r="I89" s="26" t="s">
        <v>34</v>
      </c>
      <c r="J89" s="26" t="s">
        <v>34</v>
      </c>
      <c r="K89" s="26"/>
      <c r="L89" s="26"/>
      <c r="M89" s="26"/>
      <c r="N89" s="26"/>
      <c r="O89" s="26"/>
      <c r="P89" s="26"/>
      <c r="Q89" s="26"/>
    </row>
    <row r="90" spans="1:17" s="22" customFormat="1" ht="17.25" customHeight="1" x14ac:dyDescent="0.2">
      <c r="A90" s="27" t="s">
        <v>153</v>
      </c>
      <c r="B90" s="28"/>
      <c r="C90" s="28"/>
      <c r="D90" s="29"/>
      <c r="E90" s="29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</row>
    <row r="91" spans="1:17" ht="23.25" customHeight="1" x14ac:dyDescent="0.2">
      <c r="A91" s="23" t="s">
        <v>154</v>
      </c>
      <c r="B91" s="24">
        <v>1200</v>
      </c>
      <c r="C91" s="24">
        <f>B91*K91</f>
        <v>873600</v>
      </c>
      <c r="D91" s="25"/>
      <c r="E91" s="25"/>
      <c r="F91" s="26" t="s">
        <v>34</v>
      </c>
      <c r="G91" s="26" t="s">
        <v>34</v>
      </c>
      <c r="H91" s="26"/>
      <c r="I91" s="26" t="s">
        <v>34</v>
      </c>
      <c r="J91" s="26" t="s">
        <v>34</v>
      </c>
      <c r="K91" s="26">
        <v>728</v>
      </c>
      <c r="L91" s="26">
        <v>2</v>
      </c>
      <c r="M91" s="26" t="s">
        <v>155</v>
      </c>
      <c r="N91" s="31" t="s">
        <v>156</v>
      </c>
      <c r="O91" s="26" t="s">
        <v>37</v>
      </c>
      <c r="P91" s="26" t="s">
        <v>41</v>
      </c>
      <c r="Q91" s="26" t="s">
        <v>53</v>
      </c>
    </row>
    <row r="92" spans="1:17" ht="14.85" customHeight="1" x14ac:dyDescent="0.2">
      <c r="A92" s="23" t="s">
        <v>157</v>
      </c>
      <c r="B92" s="24">
        <v>600</v>
      </c>
      <c r="C92" s="24">
        <f>B92*K92</f>
        <v>135120</v>
      </c>
      <c r="D92" s="25"/>
      <c r="E92" s="25"/>
      <c r="F92" s="26" t="s">
        <v>34</v>
      </c>
      <c r="G92" s="26"/>
      <c r="H92" s="26"/>
      <c r="I92" s="26" t="s">
        <v>34</v>
      </c>
      <c r="J92" s="26"/>
      <c r="K92" s="26">
        <v>225.2</v>
      </c>
      <c r="L92" s="26">
        <v>1</v>
      </c>
      <c r="M92" s="26" t="s">
        <v>158</v>
      </c>
      <c r="N92" s="26" t="s">
        <v>43</v>
      </c>
      <c r="O92" s="26" t="s">
        <v>128</v>
      </c>
      <c r="P92" s="26" t="s">
        <v>88</v>
      </c>
      <c r="Q92" s="26" t="s">
        <v>53</v>
      </c>
    </row>
    <row r="93" spans="1:17" ht="14.85" customHeight="1" x14ac:dyDescent="0.2">
      <c r="A93" s="23" t="s">
        <v>159</v>
      </c>
      <c r="B93" s="24">
        <v>600</v>
      </c>
      <c r="C93" s="24">
        <f>B93*K93</f>
        <v>354600</v>
      </c>
      <c r="D93" s="25"/>
      <c r="E93" s="25"/>
      <c r="F93" s="26" t="s">
        <v>34</v>
      </c>
      <c r="G93" s="26" t="s">
        <v>34</v>
      </c>
      <c r="H93" s="26" t="s">
        <v>34</v>
      </c>
      <c r="I93" s="26" t="s">
        <v>34</v>
      </c>
      <c r="J93" s="26" t="s">
        <v>34</v>
      </c>
      <c r="K93" s="26">
        <v>591</v>
      </c>
      <c r="L93" s="26">
        <v>2</v>
      </c>
      <c r="M93" s="26" t="s">
        <v>160</v>
      </c>
      <c r="N93" s="26" t="s">
        <v>43</v>
      </c>
      <c r="O93" s="26" t="s">
        <v>128</v>
      </c>
      <c r="P93" s="26" t="s">
        <v>161</v>
      </c>
      <c r="Q93" s="26" t="s">
        <v>141</v>
      </c>
    </row>
    <row r="94" spans="1:17" ht="14.85" customHeight="1" x14ac:dyDescent="0.2">
      <c r="A94" s="23" t="s">
        <v>162</v>
      </c>
      <c r="B94" s="24">
        <v>850</v>
      </c>
      <c r="C94" s="24">
        <f>B94*K94</f>
        <v>110244.99999999999</v>
      </c>
      <c r="D94" s="25"/>
      <c r="E94" s="25"/>
      <c r="F94" s="26" t="s">
        <v>34</v>
      </c>
      <c r="G94" s="26" t="s">
        <v>34</v>
      </c>
      <c r="H94" s="26"/>
      <c r="I94" s="26" t="s">
        <v>34</v>
      </c>
      <c r="J94" s="26" t="s">
        <v>34</v>
      </c>
      <c r="K94" s="26">
        <v>129.69999999999999</v>
      </c>
      <c r="L94" s="26">
        <v>2</v>
      </c>
      <c r="M94" s="26" t="s">
        <v>163</v>
      </c>
      <c r="N94" s="26" t="s">
        <v>43</v>
      </c>
      <c r="O94" s="26" t="s">
        <v>37</v>
      </c>
      <c r="P94" s="26" t="s">
        <v>41</v>
      </c>
      <c r="Q94" s="26" t="s">
        <v>141</v>
      </c>
    </row>
    <row r="95" spans="1:17" ht="14.85" customHeight="1" x14ac:dyDescent="0.2">
      <c r="A95" s="23" t="s">
        <v>164</v>
      </c>
      <c r="B95" s="24">
        <v>600</v>
      </c>
      <c r="C95" s="24">
        <f>B95*K95</f>
        <v>85440</v>
      </c>
      <c r="D95" s="25"/>
      <c r="E95" s="25"/>
      <c r="F95" s="26" t="s">
        <v>34</v>
      </c>
      <c r="G95" s="26"/>
      <c r="H95" s="26"/>
      <c r="I95" s="26" t="s">
        <v>34</v>
      </c>
      <c r="J95" s="26" t="s">
        <v>34</v>
      </c>
      <c r="K95" s="26">
        <v>142.4</v>
      </c>
      <c r="L95" s="26">
        <v>1</v>
      </c>
      <c r="M95" s="26" t="s">
        <v>165</v>
      </c>
      <c r="N95" s="26" t="s">
        <v>43</v>
      </c>
      <c r="O95" s="26" t="s">
        <v>128</v>
      </c>
      <c r="P95" s="26" t="s">
        <v>88</v>
      </c>
      <c r="Q95" s="26" t="s">
        <v>141</v>
      </c>
    </row>
    <row r="96" spans="1:17" ht="14.85" customHeight="1" x14ac:dyDescent="0.2">
      <c r="A96" s="23" t="s">
        <v>90</v>
      </c>
      <c r="B96" s="24"/>
      <c r="C96" s="24">
        <f>[1]OHK!E2</f>
        <v>39267</v>
      </c>
      <c r="D96" s="25"/>
      <c r="E96" s="25"/>
      <c r="F96" s="26" t="s">
        <v>34</v>
      </c>
      <c r="G96" s="26" t="s">
        <v>34</v>
      </c>
      <c r="H96" s="26"/>
      <c r="I96" s="26" t="s">
        <v>34</v>
      </c>
      <c r="J96" s="26" t="s">
        <v>34</v>
      </c>
      <c r="K96" s="26"/>
      <c r="L96" s="26"/>
      <c r="M96" s="26"/>
      <c r="N96" s="26"/>
      <c r="O96" s="26"/>
      <c r="P96" s="26"/>
      <c r="Q96" s="26"/>
    </row>
    <row r="97" spans="1:19" ht="14.85" customHeight="1" x14ac:dyDescent="0.2">
      <c r="A97" s="23"/>
      <c r="B97" s="24"/>
      <c r="C97" s="24"/>
      <c r="D97" s="25"/>
      <c r="E97" s="25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</row>
    <row r="98" spans="1:19" s="22" customFormat="1" ht="14.85" customHeight="1" x14ac:dyDescent="0.2">
      <c r="A98" s="27" t="s">
        <v>166</v>
      </c>
      <c r="B98" s="28"/>
      <c r="C98" s="28"/>
      <c r="D98" s="29"/>
      <c r="E98" s="29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</row>
    <row r="99" spans="1:19" ht="14.85" customHeight="1" x14ac:dyDescent="0.2">
      <c r="A99" s="23" t="s">
        <v>167</v>
      </c>
      <c r="B99" s="24">
        <v>1000</v>
      </c>
      <c r="C99" s="24">
        <f>B99*K99</f>
        <v>1189000</v>
      </c>
      <c r="D99" s="25"/>
      <c r="E99" s="25"/>
      <c r="F99" s="26" t="s">
        <v>34</v>
      </c>
      <c r="G99" s="26" t="s">
        <v>34</v>
      </c>
      <c r="H99" s="26" t="s">
        <v>34</v>
      </c>
      <c r="I99" s="26" t="s">
        <v>34</v>
      </c>
      <c r="J99" s="26" t="s">
        <v>34</v>
      </c>
      <c r="K99" s="26">
        <v>1189</v>
      </c>
      <c r="L99" s="26">
        <v>2</v>
      </c>
      <c r="M99" s="26" t="s">
        <v>168</v>
      </c>
      <c r="N99" s="26" t="s">
        <v>36</v>
      </c>
      <c r="O99" s="26" t="s">
        <v>128</v>
      </c>
      <c r="P99" s="26" t="s">
        <v>146</v>
      </c>
      <c r="Q99" s="26" t="s">
        <v>123</v>
      </c>
    </row>
    <row r="100" spans="1:19" ht="14.85" customHeight="1" x14ac:dyDescent="0.2">
      <c r="A100" s="23" t="s">
        <v>90</v>
      </c>
      <c r="B100" s="24"/>
      <c r="C100" s="24">
        <v>4250</v>
      </c>
      <c r="D100" s="25"/>
      <c r="E100" s="25"/>
      <c r="F100" s="26" t="s">
        <v>34</v>
      </c>
      <c r="G100" s="26" t="s">
        <v>34</v>
      </c>
      <c r="H100" s="26" t="s">
        <v>34</v>
      </c>
      <c r="I100" s="26" t="s">
        <v>34</v>
      </c>
      <c r="J100" s="26" t="s">
        <v>34</v>
      </c>
      <c r="K100" s="26"/>
      <c r="L100" s="26"/>
      <c r="M100" s="26"/>
      <c r="N100" s="26"/>
      <c r="O100" s="26"/>
      <c r="P100" s="26"/>
      <c r="Q100" s="26"/>
    </row>
    <row r="101" spans="1:19" ht="14.85" customHeight="1" x14ac:dyDescent="0.2">
      <c r="A101" s="23" t="s">
        <v>169</v>
      </c>
      <c r="B101" s="24"/>
      <c r="C101" s="24">
        <v>74249</v>
      </c>
      <c r="D101" s="25"/>
      <c r="E101" s="25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</row>
    <row r="102" spans="1:19" ht="14.85" customHeight="1" x14ac:dyDescent="0.2">
      <c r="A102" s="23" t="s">
        <v>170</v>
      </c>
      <c r="B102" s="24"/>
      <c r="C102" s="24"/>
      <c r="D102" s="25"/>
      <c r="E102" s="25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</row>
    <row r="103" spans="1:19" ht="14.85" customHeight="1" x14ac:dyDescent="0.2">
      <c r="A103" s="23"/>
      <c r="B103" s="24"/>
      <c r="C103" s="24"/>
      <c r="D103" s="25"/>
      <c r="E103" s="25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</row>
    <row r="104" spans="1:19" s="22" customFormat="1" ht="14.85" customHeight="1" x14ac:dyDescent="0.2">
      <c r="A104" s="27" t="s">
        <v>171</v>
      </c>
      <c r="B104" s="28"/>
      <c r="C104" s="28"/>
      <c r="D104" s="29"/>
      <c r="E104" s="29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</row>
    <row r="105" spans="1:19" ht="14.85" customHeight="1" x14ac:dyDescent="0.2">
      <c r="A105" s="23" t="s">
        <v>172</v>
      </c>
      <c r="B105" s="24">
        <v>1000</v>
      </c>
      <c r="C105" s="24">
        <v>3000000</v>
      </c>
      <c r="D105" s="25"/>
      <c r="E105" s="25"/>
      <c r="F105" s="26" t="s">
        <v>34</v>
      </c>
      <c r="G105" s="26" t="s">
        <v>34</v>
      </c>
      <c r="H105" s="26" t="s">
        <v>34</v>
      </c>
      <c r="I105" s="26" t="s">
        <v>34</v>
      </c>
      <c r="J105" s="26" t="s">
        <v>34</v>
      </c>
      <c r="K105" s="26">
        <v>2225</v>
      </c>
      <c r="L105" s="26">
        <v>2</v>
      </c>
      <c r="M105" s="26">
        <v>1998</v>
      </c>
      <c r="N105" s="26" t="s">
        <v>36</v>
      </c>
      <c r="O105" s="26" t="s">
        <v>128</v>
      </c>
      <c r="P105" s="26" t="s">
        <v>173</v>
      </c>
      <c r="Q105" s="26" t="s">
        <v>174</v>
      </c>
    </row>
    <row r="106" spans="1:19" ht="14.85" customHeight="1" x14ac:dyDescent="0.2">
      <c r="A106" s="23" t="s">
        <v>90</v>
      </c>
      <c r="B106" s="24"/>
      <c r="C106" s="24">
        <f>[1]OK!E2</f>
        <v>43875</v>
      </c>
      <c r="D106" s="25"/>
      <c r="E106" s="25"/>
      <c r="F106" s="26" t="s">
        <v>34</v>
      </c>
      <c r="G106" s="26" t="s">
        <v>34</v>
      </c>
      <c r="H106" s="26" t="s">
        <v>34</v>
      </c>
      <c r="I106" s="26" t="s">
        <v>34</v>
      </c>
      <c r="J106" s="26" t="s">
        <v>34</v>
      </c>
      <c r="K106" s="26"/>
      <c r="L106" s="26"/>
      <c r="M106" s="26"/>
      <c r="N106" s="26"/>
      <c r="O106" s="26"/>
      <c r="P106" s="26"/>
      <c r="Q106" s="26"/>
    </row>
    <row r="107" spans="1:19" ht="14.85" customHeight="1" x14ac:dyDescent="0.2">
      <c r="A107" s="23"/>
      <c r="B107" s="24"/>
      <c r="C107" s="24"/>
      <c r="D107" s="25"/>
      <c r="E107" s="25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  <row r="108" spans="1:19" s="22" customFormat="1" ht="14.85" customHeight="1" x14ac:dyDescent="0.2">
      <c r="A108" s="27" t="s">
        <v>175</v>
      </c>
      <c r="B108" s="28"/>
      <c r="C108" s="28"/>
      <c r="D108" s="29"/>
      <c r="E108" s="29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</row>
    <row r="109" spans="1:19" ht="14.85" customHeight="1" x14ac:dyDescent="0.2">
      <c r="A109" s="23" t="s">
        <v>176</v>
      </c>
      <c r="B109" s="24">
        <v>1000</v>
      </c>
      <c r="C109" s="24">
        <f>B109*K109</f>
        <v>1053000</v>
      </c>
      <c r="D109" s="25"/>
      <c r="E109" s="25"/>
      <c r="F109" s="26" t="s">
        <v>34</v>
      </c>
      <c r="G109" s="26" t="s">
        <v>34</v>
      </c>
      <c r="H109" s="26" t="s">
        <v>34</v>
      </c>
      <c r="I109" s="26" t="s">
        <v>34</v>
      </c>
      <c r="J109" s="26" t="s">
        <v>34</v>
      </c>
      <c r="K109" s="26">
        <v>1053</v>
      </c>
      <c r="L109" s="26">
        <v>1</v>
      </c>
      <c r="M109" s="26" t="s">
        <v>177</v>
      </c>
      <c r="N109" s="26" t="s">
        <v>36</v>
      </c>
      <c r="O109" s="26" t="s">
        <v>51</v>
      </c>
      <c r="P109" s="26" t="s">
        <v>73</v>
      </c>
      <c r="Q109" s="26" t="s">
        <v>136</v>
      </c>
      <c r="S109" s="37"/>
    </row>
    <row r="110" spans="1:19" s="39" customFormat="1" ht="14.85" customHeight="1" x14ac:dyDescent="0.2">
      <c r="A110" s="23" t="s">
        <v>90</v>
      </c>
      <c r="B110" s="24"/>
      <c r="C110" s="24">
        <f>[1]LLA!D2</f>
        <v>29632.159999999996</v>
      </c>
      <c r="D110" s="25"/>
      <c r="E110" s="25"/>
      <c r="F110" s="26" t="s">
        <v>34</v>
      </c>
      <c r="G110" s="26" t="s">
        <v>34</v>
      </c>
      <c r="H110" s="26" t="s">
        <v>34</v>
      </c>
      <c r="I110" s="26" t="s">
        <v>34</v>
      </c>
      <c r="J110" s="26" t="s">
        <v>34</v>
      </c>
      <c r="K110" s="38"/>
      <c r="L110" s="38"/>
      <c r="M110" s="38"/>
      <c r="N110" s="38"/>
      <c r="O110" s="38"/>
      <c r="P110" s="38"/>
      <c r="Q110" s="38"/>
    </row>
    <row r="111" spans="1:19" ht="14.85" customHeight="1" x14ac:dyDescent="0.2">
      <c r="A111" s="23"/>
      <c r="B111" s="24"/>
      <c r="C111" s="24"/>
      <c r="D111" s="25"/>
      <c r="E111" s="25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</row>
    <row r="112" spans="1:19" s="22" customFormat="1" ht="14.25" customHeight="1" x14ac:dyDescent="0.2">
      <c r="A112" s="27" t="s">
        <v>178</v>
      </c>
      <c r="B112" s="28"/>
      <c r="C112" s="28"/>
      <c r="D112" s="29"/>
      <c r="E112" s="29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</row>
    <row r="113" spans="1:17" ht="14.25" customHeight="1" x14ac:dyDescent="0.2">
      <c r="A113" s="23" t="s">
        <v>179</v>
      </c>
      <c r="B113" s="24">
        <v>650</v>
      </c>
      <c r="C113" s="24">
        <f t="shared" ref="C113:C121" si="0">K113*B113</f>
        <v>50764.999999999993</v>
      </c>
      <c r="D113" s="25"/>
      <c r="E113" s="25"/>
      <c r="F113" s="26" t="s">
        <v>34</v>
      </c>
      <c r="G113" s="26" t="s">
        <v>34</v>
      </c>
      <c r="H113" s="26" t="s">
        <v>34</v>
      </c>
      <c r="I113" s="26" t="s">
        <v>34</v>
      </c>
      <c r="J113" s="26" t="s">
        <v>34</v>
      </c>
      <c r="K113" s="26">
        <v>78.099999999999994</v>
      </c>
      <c r="L113" s="26"/>
      <c r="M113" s="26">
        <v>1976</v>
      </c>
      <c r="N113" s="26"/>
      <c r="O113" s="26"/>
      <c r="P113" s="26"/>
      <c r="Q113" s="26" t="s">
        <v>60</v>
      </c>
    </row>
    <row r="114" spans="1:17" ht="14.25" customHeight="1" x14ac:dyDescent="0.2">
      <c r="A114" s="23" t="s">
        <v>180</v>
      </c>
      <c r="B114" s="24">
        <v>650</v>
      </c>
      <c r="C114" s="24">
        <f t="shared" si="0"/>
        <v>26000</v>
      </c>
      <c r="D114" s="25"/>
      <c r="E114" s="25"/>
      <c r="F114" s="26"/>
      <c r="G114" s="26" t="s">
        <v>34</v>
      </c>
      <c r="H114" s="26"/>
      <c r="I114" s="26"/>
      <c r="J114" s="26"/>
      <c r="K114" s="26">
        <v>40</v>
      </c>
      <c r="L114" s="26"/>
      <c r="M114" s="26">
        <v>1979</v>
      </c>
      <c r="N114" s="26"/>
      <c r="O114" s="26" t="s">
        <v>51</v>
      </c>
      <c r="P114" s="26" t="s">
        <v>181</v>
      </c>
      <c r="Q114" s="26" t="s">
        <v>131</v>
      </c>
    </row>
    <row r="115" spans="1:17" ht="14.85" customHeight="1" x14ac:dyDescent="0.2">
      <c r="A115" s="23" t="s">
        <v>182</v>
      </c>
      <c r="B115" s="24">
        <v>650</v>
      </c>
      <c r="C115" s="24">
        <f t="shared" si="0"/>
        <v>25544.999999999996</v>
      </c>
      <c r="D115" s="25"/>
      <c r="E115" s="25"/>
      <c r="F115" s="26"/>
      <c r="G115" s="26" t="s">
        <v>34</v>
      </c>
      <c r="H115" s="26"/>
      <c r="I115" s="26"/>
      <c r="J115" s="26"/>
      <c r="K115" s="26">
        <v>39.299999999999997</v>
      </c>
      <c r="L115" s="26"/>
      <c r="M115" s="26">
        <v>1979</v>
      </c>
      <c r="N115" s="26"/>
      <c r="O115" s="26" t="s">
        <v>51</v>
      </c>
      <c r="P115" s="26" t="s">
        <v>181</v>
      </c>
      <c r="Q115" s="26" t="s">
        <v>131</v>
      </c>
    </row>
    <row r="116" spans="1:17" ht="14.25" customHeight="1" x14ac:dyDescent="0.2">
      <c r="A116" s="23" t="s">
        <v>183</v>
      </c>
      <c r="B116" s="24">
        <v>650</v>
      </c>
      <c r="C116" s="24">
        <f t="shared" si="0"/>
        <v>25740</v>
      </c>
      <c r="D116" s="25"/>
      <c r="E116" s="25"/>
      <c r="F116" s="26" t="s">
        <v>34</v>
      </c>
      <c r="G116" s="26" t="s">
        <v>34</v>
      </c>
      <c r="H116" s="26"/>
      <c r="I116" s="26" t="s">
        <v>34</v>
      </c>
      <c r="J116" s="26" t="s">
        <v>34</v>
      </c>
      <c r="K116" s="26">
        <v>39.6</v>
      </c>
      <c r="L116" s="26"/>
      <c r="M116" s="26">
        <v>1965</v>
      </c>
      <c r="N116" s="26"/>
      <c r="O116" s="26" t="s">
        <v>51</v>
      </c>
      <c r="P116" s="26" t="s">
        <v>181</v>
      </c>
      <c r="Q116" s="26" t="s">
        <v>184</v>
      </c>
    </row>
    <row r="117" spans="1:17" ht="14.85" customHeight="1" x14ac:dyDescent="0.2">
      <c r="A117" s="23" t="s">
        <v>185</v>
      </c>
      <c r="B117" s="24">
        <v>650</v>
      </c>
      <c r="C117" s="24">
        <f t="shared" si="0"/>
        <v>32955</v>
      </c>
      <c r="D117" s="25"/>
      <c r="E117" s="25"/>
      <c r="F117" s="26" t="s">
        <v>34</v>
      </c>
      <c r="G117" s="26" t="s">
        <v>34</v>
      </c>
      <c r="H117" s="26"/>
      <c r="I117" s="26" t="s">
        <v>34</v>
      </c>
      <c r="J117" s="26" t="s">
        <v>34</v>
      </c>
      <c r="K117" s="26">
        <v>50.7</v>
      </c>
      <c r="L117" s="26"/>
      <c r="M117" s="26">
        <v>1965</v>
      </c>
      <c r="N117" s="26"/>
      <c r="O117" s="26" t="s">
        <v>51</v>
      </c>
      <c r="P117" s="26" t="s">
        <v>181</v>
      </c>
      <c r="Q117" s="26" t="s">
        <v>184</v>
      </c>
    </row>
    <row r="118" spans="1:17" ht="14.85" customHeight="1" x14ac:dyDescent="0.2">
      <c r="A118" s="23" t="s">
        <v>186</v>
      </c>
      <c r="B118" s="24">
        <v>650</v>
      </c>
      <c r="C118" s="24">
        <f t="shared" si="0"/>
        <v>21125</v>
      </c>
      <c r="D118" s="25"/>
      <c r="E118" s="25"/>
      <c r="F118" s="26" t="s">
        <v>34</v>
      </c>
      <c r="G118" s="26" t="s">
        <v>34</v>
      </c>
      <c r="H118" s="26"/>
      <c r="I118" s="26" t="s">
        <v>34</v>
      </c>
      <c r="J118" s="26" t="s">
        <v>34</v>
      </c>
      <c r="K118" s="26">
        <v>32.5</v>
      </c>
      <c r="L118" s="26"/>
      <c r="M118" s="26">
        <v>1992</v>
      </c>
      <c r="N118" s="26"/>
      <c r="O118" s="26" t="s">
        <v>51</v>
      </c>
      <c r="P118" s="26" t="s">
        <v>181</v>
      </c>
      <c r="Q118" s="26" t="s">
        <v>184</v>
      </c>
    </row>
    <row r="119" spans="1:17" ht="14.85" customHeight="1" x14ac:dyDescent="0.2">
      <c r="A119" s="23" t="s">
        <v>187</v>
      </c>
      <c r="B119" s="24">
        <v>650</v>
      </c>
      <c r="C119" s="24">
        <f t="shared" si="0"/>
        <v>21319.999999999996</v>
      </c>
      <c r="D119" s="25"/>
      <c r="E119" s="25"/>
      <c r="F119" s="26" t="s">
        <v>34</v>
      </c>
      <c r="G119" s="26" t="s">
        <v>34</v>
      </c>
      <c r="H119" s="26"/>
      <c r="I119" s="26" t="s">
        <v>34</v>
      </c>
      <c r="J119" s="26" t="s">
        <v>34</v>
      </c>
      <c r="K119" s="26">
        <v>32.799999999999997</v>
      </c>
      <c r="L119" s="26"/>
      <c r="M119" s="26">
        <v>1991</v>
      </c>
      <c r="N119" s="26"/>
      <c r="O119" s="26" t="s">
        <v>51</v>
      </c>
      <c r="P119" s="26" t="s">
        <v>181</v>
      </c>
      <c r="Q119" s="26" t="s">
        <v>184</v>
      </c>
    </row>
    <row r="120" spans="1:17" ht="14.85" customHeight="1" x14ac:dyDescent="0.2">
      <c r="A120" s="23" t="s">
        <v>188</v>
      </c>
      <c r="B120" s="24">
        <v>650</v>
      </c>
      <c r="C120" s="24">
        <f t="shared" si="0"/>
        <v>23790</v>
      </c>
      <c r="D120" s="25"/>
      <c r="E120" s="25"/>
      <c r="F120" s="26" t="s">
        <v>34</v>
      </c>
      <c r="G120" s="26" t="s">
        <v>34</v>
      </c>
      <c r="H120" s="26"/>
      <c r="I120" s="26" t="s">
        <v>34</v>
      </c>
      <c r="J120" s="26" t="s">
        <v>34</v>
      </c>
      <c r="K120" s="26">
        <v>36.6</v>
      </c>
      <c r="L120" s="26"/>
      <c r="M120" s="26" t="s">
        <v>189</v>
      </c>
      <c r="N120" s="26"/>
      <c r="O120" s="26" t="s">
        <v>51</v>
      </c>
      <c r="P120" s="26" t="s">
        <v>181</v>
      </c>
      <c r="Q120" s="26" t="s">
        <v>136</v>
      </c>
    </row>
    <row r="121" spans="1:17" ht="14.85" customHeight="1" x14ac:dyDescent="0.2">
      <c r="A121" s="23" t="s">
        <v>190</v>
      </c>
      <c r="B121" s="24">
        <v>650</v>
      </c>
      <c r="C121" s="24">
        <f t="shared" si="0"/>
        <v>26000</v>
      </c>
      <c r="D121" s="25"/>
      <c r="E121" s="25"/>
      <c r="F121" s="26" t="s">
        <v>34</v>
      </c>
      <c r="G121" s="26" t="s">
        <v>34</v>
      </c>
      <c r="H121" s="26"/>
      <c r="I121" s="26" t="s">
        <v>34</v>
      </c>
      <c r="J121" s="26" t="s">
        <v>34</v>
      </c>
      <c r="K121" s="26">
        <v>40</v>
      </c>
      <c r="L121" s="26"/>
      <c r="M121" s="26" t="s">
        <v>191</v>
      </c>
      <c r="N121" s="26"/>
      <c r="O121" s="26" t="s">
        <v>51</v>
      </c>
      <c r="P121" s="26" t="s">
        <v>181</v>
      </c>
      <c r="Q121" s="26" t="s">
        <v>136</v>
      </c>
    </row>
    <row r="122" spans="1:17" ht="14.85" customHeight="1" x14ac:dyDescent="0.2">
      <c r="A122" s="23"/>
      <c r="B122" s="24"/>
      <c r="C122" s="24"/>
      <c r="D122" s="25"/>
      <c r="E122" s="25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</row>
    <row r="123" spans="1:17" ht="14.85" customHeight="1" x14ac:dyDescent="0.2">
      <c r="A123" s="23"/>
      <c r="B123" s="24"/>
      <c r="C123" s="24"/>
      <c r="D123" s="25"/>
      <c r="E123" s="25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</row>
    <row r="124" spans="1:17" s="22" customFormat="1" ht="14.85" customHeight="1" x14ac:dyDescent="0.2">
      <c r="A124" s="27" t="s">
        <v>192</v>
      </c>
      <c r="B124" s="28"/>
      <c r="C124" s="28"/>
      <c r="D124" s="29"/>
      <c r="E124" s="29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</row>
    <row r="125" spans="1:17" ht="14.85" customHeight="1" x14ac:dyDescent="0.2">
      <c r="A125" s="23" t="s">
        <v>193</v>
      </c>
      <c r="B125" s="24">
        <v>500</v>
      </c>
      <c r="C125" s="24">
        <f>K125*B125</f>
        <v>41050</v>
      </c>
      <c r="D125" s="25"/>
      <c r="E125" s="25"/>
      <c r="F125" s="26" t="s">
        <v>34</v>
      </c>
      <c r="G125" s="26" t="s">
        <v>34</v>
      </c>
      <c r="H125" s="26"/>
      <c r="I125" s="26" t="s">
        <v>34</v>
      </c>
      <c r="J125" s="26" t="s">
        <v>34</v>
      </c>
      <c r="K125" s="26">
        <v>82.1</v>
      </c>
      <c r="L125" s="26"/>
      <c r="M125" s="26">
        <v>1982</v>
      </c>
      <c r="N125" s="26" t="str">
        <f>N126</f>
        <v>ei/ei</v>
      </c>
      <c r="O125" s="26" t="s">
        <v>51</v>
      </c>
      <c r="P125" s="26" t="s">
        <v>161</v>
      </c>
      <c r="Q125" s="26" t="s">
        <v>136</v>
      </c>
    </row>
    <row r="126" spans="1:17" ht="14.85" customHeight="1" x14ac:dyDescent="0.2">
      <c r="A126" s="23" t="s">
        <v>194</v>
      </c>
      <c r="B126" s="24">
        <v>200</v>
      </c>
      <c r="C126" s="24">
        <f>K126*B126</f>
        <v>50860</v>
      </c>
      <c r="D126" s="25"/>
      <c r="E126" s="25"/>
      <c r="F126" s="26" t="s">
        <v>34</v>
      </c>
      <c r="G126" s="26"/>
      <c r="H126" s="26"/>
      <c r="I126" s="26" t="s">
        <v>34</v>
      </c>
      <c r="J126" s="26" t="s">
        <v>34</v>
      </c>
      <c r="K126" s="26">
        <v>254.3</v>
      </c>
      <c r="L126" s="26">
        <v>1</v>
      </c>
      <c r="M126" s="26" t="s">
        <v>195</v>
      </c>
      <c r="N126" s="26" t="s">
        <v>43</v>
      </c>
      <c r="O126" s="26" t="s">
        <v>37</v>
      </c>
      <c r="P126" s="26" t="s">
        <v>115</v>
      </c>
      <c r="Q126" s="26" t="s">
        <v>136</v>
      </c>
    </row>
    <row r="127" spans="1:17" ht="14.85" customHeight="1" x14ac:dyDescent="0.2">
      <c r="A127" s="23"/>
      <c r="B127" s="24"/>
      <c r="C127" s="24"/>
      <c r="D127" s="25"/>
      <c r="E127" s="25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</row>
    <row r="128" spans="1:17" s="43" customFormat="1" ht="14.85" customHeight="1" x14ac:dyDescent="0.2">
      <c r="A128" s="27" t="s">
        <v>196</v>
      </c>
      <c r="B128" s="40"/>
      <c r="C128" s="40"/>
      <c r="D128" s="41"/>
      <c r="E128" s="41"/>
      <c r="F128" s="42"/>
      <c r="G128" s="42"/>
      <c r="H128" s="30"/>
      <c r="I128" s="30"/>
      <c r="J128" s="30"/>
      <c r="K128" s="42"/>
      <c r="L128" s="42"/>
      <c r="M128" s="42"/>
      <c r="N128" s="42"/>
      <c r="O128" s="42"/>
      <c r="P128" s="42"/>
      <c r="Q128" s="42"/>
    </row>
    <row r="129" spans="1:17" ht="14.85" customHeight="1" x14ac:dyDescent="0.2">
      <c r="A129" s="23" t="s">
        <v>197</v>
      </c>
      <c r="B129" s="24">
        <v>2500</v>
      </c>
      <c r="C129" s="24">
        <f>B129*K129</f>
        <v>1140000</v>
      </c>
      <c r="D129" s="25"/>
      <c r="E129" s="25"/>
      <c r="F129" s="26" t="s">
        <v>34</v>
      </c>
      <c r="G129" s="26"/>
      <c r="H129" s="26"/>
      <c r="I129" s="26" t="s">
        <v>34</v>
      </c>
      <c r="J129" s="26" t="s">
        <v>34</v>
      </c>
      <c r="K129" s="26">
        <v>456</v>
      </c>
      <c r="L129" s="26">
        <v>1</v>
      </c>
      <c r="M129" s="26">
        <v>1346</v>
      </c>
      <c r="N129" s="26" t="s">
        <v>36</v>
      </c>
      <c r="O129" s="26"/>
      <c r="P129" s="26"/>
      <c r="Q129" s="26" t="s">
        <v>123</v>
      </c>
    </row>
    <row r="130" spans="1:17" ht="14.85" customHeight="1" x14ac:dyDescent="0.2">
      <c r="A130" s="23" t="s">
        <v>198</v>
      </c>
      <c r="B130" s="24">
        <v>1200</v>
      </c>
      <c r="C130" s="24">
        <f>B130*K130</f>
        <v>391200</v>
      </c>
      <c r="D130" s="25"/>
      <c r="E130" s="25"/>
      <c r="F130" s="26" t="s">
        <v>34</v>
      </c>
      <c r="G130" s="26" t="s">
        <v>34</v>
      </c>
      <c r="H130" s="26"/>
      <c r="I130" s="26" t="s">
        <v>34</v>
      </c>
      <c r="J130" s="26" t="s">
        <v>34</v>
      </c>
      <c r="K130" s="26">
        <v>326</v>
      </c>
      <c r="L130" s="26">
        <v>1</v>
      </c>
      <c r="M130" s="26" t="s">
        <v>199</v>
      </c>
      <c r="N130" s="26" t="s">
        <v>36</v>
      </c>
      <c r="O130" s="26"/>
      <c r="P130" s="26"/>
      <c r="Q130" s="26" t="s">
        <v>123</v>
      </c>
    </row>
    <row r="131" spans="1:17" ht="14.85" customHeight="1" x14ac:dyDescent="0.2">
      <c r="A131" s="23" t="s">
        <v>200</v>
      </c>
      <c r="B131" s="24">
        <v>900</v>
      </c>
      <c r="C131" s="24">
        <f>B131*K131</f>
        <v>167400</v>
      </c>
      <c r="D131" s="25"/>
      <c r="E131" s="25"/>
      <c r="F131" s="26" t="s">
        <v>34</v>
      </c>
      <c r="G131" s="26" t="s">
        <v>34</v>
      </c>
      <c r="H131" s="26"/>
      <c r="I131" s="26" t="s">
        <v>34</v>
      </c>
      <c r="J131" s="26" t="s">
        <v>34</v>
      </c>
      <c r="K131" s="26">
        <v>186</v>
      </c>
      <c r="L131" s="26">
        <v>2</v>
      </c>
      <c r="M131" s="26">
        <v>1930</v>
      </c>
      <c r="N131" s="26" t="s">
        <v>43</v>
      </c>
      <c r="O131" s="26"/>
      <c r="P131" s="26"/>
      <c r="Q131" s="26" t="s">
        <v>136</v>
      </c>
    </row>
    <row r="132" spans="1:17" ht="14.85" customHeight="1" x14ac:dyDescent="0.2">
      <c r="A132" s="23" t="s">
        <v>201</v>
      </c>
      <c r="B132" s="24"/>
      <c r="C132" s="24">
        <v>1418</v>
      </c>
      <c r="D132" s="25"/>
      <c r="E132" s="25"/>
      <c r="F132" s="26" t="s">
        <v>34</v>
      </c>
      <c r="G132" s="26" t="s">
        <v>34</v>
      </c>
      <c r="H132" s="26"/>
      <c r="I132" s="26"/>
      <c r="J132" s="26" t="s">
        <v>34</v>
      </c>
      <c r="K132" s="26"/>
      <c r="L132" s="26"/>
      <c r="M132" s="26"/>
      <c r="N132" s="26"/>
      <c r="O132" s="26"/>
      <c r="P132" s="26"/>
      <c r="Q132" s="26"/>
    </row>
    <row r="133" spans="1:17" ht="14.85" customHeight="1" x14ac:dyDescent="0.2">
      <c r="A133" s="23"/>
      <c r="B133" s="24"/>
      <c r="C133" s="24"/>
      <c r="D133" s="25"/>
      <c r="E133" s="25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</row>
    <row r="134" spans="1:17" s="22" customFormat="1" ht="14.85" customHeight="1" x14ac:dyDescent="0.2">
      <c r="A134" s="27" t="s">
        <v>202</v>
      </c>
      <c r="B134" s="28"/>
      <c r="C134" s="28"/>
      <c r="D134" s="29"/>
      <c r="E134" s="29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</row>
    <row r="135" spans="1:17" ht="14.85" customHeight="1" x14ac:dyDescent="0.2">
      <c r="A135" s="23" t="s">
        <v>203</v>
      </c>
      <c r="B135" s="24">
        <f>[1]TV!B18</f>
        <v>73869.62</v>
      </c>
      <c r="C135" s="24">
        <f>B135</f>
        <v>73869.62</v>
      </c>
      <c r="D135" s="25"/>
      <c r="E135" s="25"/>
      <c r="F135" s="26"/>
      <c r="G135" s="26"/>
      <c r="H135" s="26"/>
      <c r="I135" s="26" t="s">
        <v>34</v>
      </c>
      <c r="J135" s="26" t="s">
        <v>34</v>
      </c>
      <c r="K135" s="26"/>
      <c r="L135" s="26"/>
      <c r="M135" s="26">
        <v>2008</v>
      </c>
      <c r="N135" s="26"/>
      <c r="O135" s="26"/>
      <c r="P135" s="26"/>
      <c r="Q135" s="26"/>
    </row>
    <row r="136" spans="1:17" ht="14.85" customHeight="1" x14ac:dyDescent="0.2">
      <c r="A136" s="23" t="s">
        <v>204</v>
      </c>
      <c r="B136" s="24">
        <f>[1]TV!B5</f>
        <v>45405.88</v>
      </c>
      <c r="C136" s="24">
        <f>B136</f>
        <v>45405.88</v>
      </c>
      <c r="D136" s="25"/>
      <c r="E136" s="25"/>
      <c r="F136" s="26"/>
      <c r="G136" s="26"/>
      <c r="H136" s="26"/>
      <c r="I136" s="26" t="s">
        <v>34</v>
      </c>
      <c r="J136" s="26" t="s">
        <v>34</v>
      </c>
      <c r="K136" s="26"/>
      <c r="L136" s="26"/>
      <c r="M136" s="26">
        <v>2014</v>
      </c>
      <c r="N136" s="26"/>
      <c r="O136" s="26"/>
      <c r="P136" s="26"/>
      <c r="Q136" s="26"/>
    </row>
    <row r="137" spans="1:17" ht="14.85" customHeight="1" x14ac:dyDescent="0.2">
      <c r="A137" s="23"/>
      <c r="B137" s="24"/>
      <c r="C137" s="24"/>
      <c r="D137" s="25"/>
      <c r="E137" s="25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</row>
    <row r="138" spans="1:17" ht="14.85" customHeight="1" x14ac:dyDescent="0.2">
      <c r="A138" s="27" t="s">
        <v>205</v>
      </c>
      <c r="B138" s="24"/>
      <c r="C138" s="24"/>
      <c r="D138" s="25"/>
      <c r="E138" s="25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</row>
    <row r="139" spans="1:17" ht="14.85" customHeight="1" x14ac:dyDescent="0.2">
      <c r="A139" s="23" t="s">
        <v>206</v>
      </c>
      <c r="B139" s="24">
        <v>50</v>
      </c>
      <c r="C139" s="24">
        <f>K139*B139</f>
        <v>421700</v>
      </c>
      <c r="D139" s="34"/>
      <c r="E139" s="34"/>
      <c r="F139" s="26"/>
      <c r="G139" s="26"/>
      <c r="H139" s="26"/>
      <c r="I139" s="26" t="s">
        <v>34</v>
      </c>
      <c r="J139" s="26" t="s">
        <v>34</v>
      </c>
      <c r="K139" s="26">
        <v>8434</v>
      </c>
      <c r="L139" s="26"/>
      <c r="M139" s="26" t="s">
        <v>207</v>
      </c>
      <c r="N139" s="26"/>
      <c r="O139" s="26"/>
      <c r="P139" s="26"/>
      <c r="Q139" s="26"/>
    </row>
    <row r="140" spans="1:17" ht="14.85" customHeight="1" x14ac:dyDescent="0.2">
      <c r="A140" s="23"/>
      <c r="B140" s="24"/>
      <c r="C140" s="44"/>
      <c r="D140" s="34"/>
      <c r="E140" s="34"/>
      <c r="F140" s="26"/>
      <c r="G140" s="26"/>
      <c r="H140" s="26"/>
      <c r="I140" s="26"/>
      <c r="J140" s="26"/>
      <c r="K140" s="26"/>
      <c r="L140" s="26"/>
      <c r="M140" s="45"/>
      <c r="N140" s="26"/>
      <c r="O140" s="26"/>
      <c r="P140" s="26"/>
      <c r="Q140" s="26"/>
    </row>
    <row r="141" spans="1:17" ht="14.85" customHeight="1" x14ac:dyDescent="0.2">
      <c r="A141" s="27" t="s">
        <v>208</v>
      </c>
      <c r="B141" s="46">
        <v>1000</v>
      </c>
      <c r="C141" s="46">
        <f>K141*B141</f>
        <v>2108000</v>
      </c>
      <c r="D141" s="25"/>
      <c r="E141" s="25"/>
      <c r="F141" s="26" t="s">
        <v>34</v>
      </c>
      <c r="G141" s="26" t="s">
        <v>34</v>
      </c>
      <c r="H141" s="26"/>
      <c r="I141" s="26" t="s">
        <v>34</v>
      </c>
      <c r="J141" s="26" t="s">
        <v>34</v>
      </c>
      <c r="K141" s="26">
        <v>2108</v>
      </c>
      <c r="L141" s="26"/>
      <c r="M141" s="26" t="s">
        <v>209</v>
      </c>
      <c r="N141" s="26" t="s">
        <v>210</v>
      </c>
      <c r="O141" s="26" t="s">
        <v>88</v>
      </c>
      <c r="P141" s="26"/>
      <c r="Q141" s="26"/>
    </row>
    <row r="142" spans="1:17" ht="14.85" customHeight="1" x14ac:dyDescent="0.2">
      <c r="A142" s="23" t="s">
        <v>211</v>
      </c>
      <c r="B142" s="24"/>
      <c r="C142" s="24">
        <v>2000</v>
      </c>
      <c r="D142" s="25" t="s">
        <v>34</v>
      </c>
      <c r="E142" s="25" t="s">
        <v>34</v>
      </c>
      <c r="F142" s="26"/>
      <c r="G142" s="26"/>
      <c r="H142" s="26"/>
      <c r="I142" s="26"/>
      <c r="J142" s="26"/>
      <c r="K142" s="26"/>
      <c r="L142" s="26"/>
      <c r="M142" s="45"/>
      <c r="N142" s="26"/>
      <c r="O142" s="26"/>
      <c r="P142" s="26"/>
      <c r="Q142" s="26"/>
    </row>
    <row r="143" spans="1:17" ht="14.85" customHeight="1" x14ac:dyDescent="0.2">
      <c r="A143" s="23" t="s">
        <v>212</v>
      </c>
      <c r="B143" s="24"/>
      <c r="C143" s="24">
        <v>28617</v>
      </c>
      <c r="D143" s="25"/>
      <c r="E143" s="25"/>
      <c r="F143" s="26" t="s">
        <v>34</v>
      </c>
      <c r="G143" s="26" t="s">
        <v>34</v>
      </c>
      <c r="H143" s="26" t="s">
        <v>34</v>
      </c>
      <c r="I143" s="26" t="s">
        <v>34</v>
      </c>
      <c r="J143" s="26" t="s">
        <v>34</v>
      </c>
      <c r="K143" s="26"/>
      <c r="L143" s="26"/>
      <c r="M143" s="45"/>
      <c r="N143" s="26"/>
      <c r="O143" s="26"/>
      <c r="P143" s="26"/>
      <c r="Q143" s="26"/>
    </row>
    <row r="144" spans="1:17" ht="14.85" customHeight="1" x14ac:dyDescent="0.2">
      <c r="A144" s="23"/>
      <c r="B144" s="24"/>
      <c r="C144" s="24"/>
      <c r="D144" s="25"/>
      <c r="E144" s="25"/>
      <c r="F144" s="26"/>
      <c r="G144" s="26"/>
      <c r="H144" s="26"/>
      <c r="I144" s="26"/>
      <c r="J144" s="26"/>
      <c r="K144" s="26"/>
      <c r="L144" s="26"/>
      <c r="M144" s="45"/>
      <c r="N144" s="26"/>
      <c r="O144" s="26"/>
      <c r="P144" s="26"/>
      <c r="Q144" s="26"/>
    </row>
    <row r="145" spans="1:17" ht="14.85" customHeight="1" x14ac:dyDescent="0.2">
      <c r="A145" s="27" t="s">
        <v>213</v>
      </c>
      <c r="B145" s="46"/>
      <c r="C145" s="46"/>
      <c r="D145" s="25"/>
      <c r="E145" s="25"/>
      <c r="F145" s="26"/>
      <c r="G145" s="26"/>
      <c r="H145" s="26"/>
      <c r="I145" s="26"/>
      <c r="J145" s="26"/>
      <c r="K145" s="26">
        <v>552</v>
      </c>
      <c r="L145" s="26"/>
      <c r="M145" s="26" t="s">
        <v>214</v>
      </c>
      <c r="N145" s="26" t="s">
        <v>121</v>
      </c>
      <c r="O145" s="26" t="s">
        <v>88</v>
      </c>
      <c r="P145" s="26"/>
      <c r="Q145" s="26"/>
    </row>
    <row r="146" spans="1:17" ht="14.85" customHeight="1" x14ac:dyDescent="0.2">
      <c r="A146" s="23" t="s">
        <v>215</v>
      </c>
      <c r="B146" s="24"/>
      <c r="C146" s="24">
        <v>3338</v>
      </c>
      <c r="D146" s="25"/>
      <c r="E146" s="25"/>
      <c r="F146" s="26" t="s">
        <v>34</v>
      </c>
      <c r="G146" s="26" t="s">
        <v>34</v>
      </c>
      <c r="H146" s="26" t="s">
        <v>34</v>
      </c>
      <c r="I146" s="26" t="s">
        <v>34</v>
      </c>
      <c r="J146" s="26" t="s">
        <v>34</v>
      </c>
      <c r="K146" s="26"/>
      <c r="L146" s="26"/>
      <c r="M146" s="45"/>
      <c r="N146" s="26"/>
      <c r="O146" s="26"/>
      <c r="P146" s="26"/>
      <c r="Q146" s="26"/>
    </row>
    <row r="147" spans="1:17" ht="14.85" customHeight="1" x14ac:dyDescent="0.2">
      <c r="A147" s="23" t="s">
        <v>216</v>
      </c>
      <c r="B147" s="24"/>
      <c r="C147" s="24">
        <v>31956</v>
      </c>
      <c r="D147" s="25"/>
      <c r="E147" s="25"/>
      <c r="F147" s="26" t="s">
        <v>34</v>
      </c>
      <c r="G147" s="26" t="s">
        <v>34</v>
      </c>
      <c r="H147" s="26"/>
      <c r="I147" s="26" t="s">
        <v>34</v>
      </c>
      <c r="J147" s="26" t="s">
        <v>34</v>
      </c>
      <c r="K147" s="26"/>
      <c r="L147" s="26"/>
      <c r="M147" s="45"/>
      <c r="N147" s="26"/>
      <c r="O147" s="26"/>
      <c r="P147" s="26"/>
      <c r="Q147" s="26"/>
    </row>
    <row r="148" spans="1:17" ht="14.85" customHeight="1" x14ac:dyDescent="0.2">
      <c r="A148" s="23"/>
      <c r="B148" s="24"/>
      <c r="C148" s="24"/>
      <c r="D148" s="25"/>
      <c r="E148" s="25"/>
      <c r="F148" s="26"/>
      <c r="G148" s="26"/>
      <c r="H148" s="26"/>
      <c r="I148" s="26"/>
      <c r="J148" s="26"/>
      <c r="K148" s="26"/>
      <c r="L148" s="26"/>
      <c r="M148" s="45"/>
      <c r="N148" s="26"/>
      <c r="O148" s="26"/>
      <c r="P148" s="26"/>
      <c r="Q148" s="26"/>
    </row>
    <row r="149" spans="1:17" ht="14.85" customHeight="1" x14ac:dyDescent="0.2">
      <c r="A149" s="27" t="s">
        <v>217</v>
      </c>
      <c r="B149" s="46">
        <v>1000</v>
      </c>
      <c r="C149" s="46">
        <f>K149*B149</f>
        <v>1000000</v>
      </c>
      <c r="D149" s="25"/>
      <c r="E149" s="25"/>
      <c r="F149" s="26" t="s">
        <v>34</v>
      </c>
      <c r="G149" s="26" t="s">
        <v>34</v>
      </c>
      <c r="H149" s="26"/>
      <c r="I149" s="26" t="s">
        <v>34</v>
      </c>
      <c r="J149" s="26" t="s">
        <v>34</v>
      </c>
      <c r="K149" s="26">
        <v>1000</v>
      </c>
      <c r="L149" s="26"/>
      <c r="M149" s="26" t="s">
        <v>218</v>
      </c>
      <c r="N149" s="26" t="s">
        <v>210</v>
      </c>
      <c r="O149" s="26" t="s">
        <v>88</v>
      </c>
      <c r="P149" s="26"/>
      <c r="Q149" s="26"/>
    </row>
    <row r="150" spans="1:17" ht="14.85" customHeight="1" x14ac:dyDescent="0.2">
      <c r="A150" s="23" t="s">
        <v>219</v>
      </c>
      <c r="B150" s="24"/>
      <c r="C150" s="24">
        <v>2000</v>
      </c>
      <c r="D150" s="25" t="s">
        <v>34</v>
      </c>
      <c r="E150" s="25" t="s">
        <v>34</v>
      </c>
      <c r="F150" s="26"/>
      <c r="G150" s="26"/>
      <c r="H150" s="26"/>
      <c r="I150" s="26"/>
      <c r="J150" s="26"/>
      <c r="K150" s="26"/>
      <c r="L150" s="26"/>
      <c r="M150" s="45"/>
      <c r="N150" s="26"/>
      <c r="O150" s="26"/>
      <c r="P150" s="26"/>
      <c r="Q150" s="26"/>
    </row>
    <row r="151" spans="1:17" ht="14.85" customHeight="1" x14ac:dyDescent="0.2">
      <c r="A151" s="23" t="s">
        <v>220</v>
      </c>
      <c r="B151" s="24"/>
      <c r="C151" s="24">
        <v>13514</v>
      </c>
      <c r="D151" s="25"/>
      <c r="E151" s="25"/>
      <c r="F151" s="26" t="s">
        <v>34</v>
      </c>
      <c r="G151" s="26" t="s">
        <v>34</v>
      </c>
      <c r="H151" s="26" t="s">
        <v>34</v>
      </c>
      <c r="I151" s="26" t="s">
        <v>34</v>
      </c>
      <c r="J151" s="26" t="s">
        <v>34</v>
      </c>
      <c r="K151" s="26"/>
      <c r="L151" s="26"/>
      <c r="M151" s="45"/>
      <c r="N151" s="26"/>
      <c r="O151" s="26"/>
      <c r="P151" s="26"/>
      <c r="Q151" s="26"/>
    </row>
    <row r="152" spans="1:17" ht="14.85" customHeight="1" x14ac:dyDescent="0.2">
      <c r="A152" s="23"/>
      <c r="B152" s="24"/>
      <c r="C152" s="24"/>
      <c r="D152" s="25"/>
      <c r="E152" s="25"/>
      <c r="F152" s="26"/>
      <c r="G152" s="26"/>
      <c r="H152" s="26"/>
      <c r="I152" s="26"/>
      <c r="J152" s="26"/>
      <c r="K152" s="26"/>
      <c r="L152" s="26"/>
      <c r="M152" s="45"/>
      <c r="N152" s="26"/>
      <c r="O152" s="26"/>
      <c r="P152" s="26"/>
      <c r="Q152" s="26"/>
    </row>
    <row r="153" spans="1:17" ht="14.85" customHeight="1" x14ac:dyDescent="0.2">
      <c r="A153" s="27" t="s">
        <v>221</v>
      </c>
      <c r="B153" s="46">
        <v>1000</v>
      </c>
      <c r="C153" s="46">
        <f>K153*B153</f>
        <v>994000</v>
      </c>
      <c r="D153" s="25"/>
      <c r="E153" s="25"/>
      <c r="F153" s="26" t="s">
        <v>34</v>
      </c>
      <c r="G153" s="26" t="s">
        <v>34</v>
      </c>
      <c r="H153" s="26"/>
      <c r="I153" s="26" t="s">
        <v>34</v>
      </c>
      <c r="J153" s="26" t="s">
        <v>34</v>
      </c>
      <c r="K153" s="26">
        <v>994</v>
      </c>
      <c r="L153" s="26"/>
      <c r="M153" s="26" t="s">
        <v>222</v>
      </c>
      <c r="N153" s="26" t="s">
        <v>210</v>
      </c>
      <c r="O153" s="26" t="s">
        <v>88</v>
      </c>
      <c r="P153" s="26"/>
      <c r="Q153" s="26"/>
    </row>
    <row r="154" spans="1:17" ht="14.85" customHeight="1" x14ac:dyDescent="0.2">
      <c r="A154" s="23" t="s">
        <v>223</v>
      </c>
      <c r="B154" s="24"/>
      <c r="C154" s="24">
        <v>63912</v>
      </c>
      <c r="D154" s="25"/>
      <c r="E154" s="25"/>
      <c r="F154" s="26" t="s">
        <v>34</v>
      </c>
      <c r="G154" s="26" t="s">
        <v>34</v>
      </c>
      <c r="H154" s="26"/>
      <c r="I154" s="26" t="s">
        <v>34</v>
      </c>
      <c r="J154" s="26" t="s">
        <v>34</v>
      </c>
      <c r="K154" s="26"/>
      <c r="L154" s="26"/>
      <c r="M154" s="45"/>
      <c r="N154" s="26"/>
      <c r="O154" s="26"/>
      <c r="P154" s="26"/>
      <c r="Q154" s="26"/>
    </row>
    <row r="155" spans="1:17" ht="14.85" customHeight="1" x14ac:dyDescent="0.2">
      <c r="A155" s="23" t="s">
        <v>219</v>
      </c>
      <c r="B155" s="24"/>
      <c r="C155" s="24">
        <v>4000</v>
      </c>
      <c r="D155" s="25" t="s">
        <v>34</v>
      </c>
      <c r="E155" s="25" t="s">
        <v>34</v>
      </c>
      <c r="F155" s="26"/>
      <c r="G155" s="26"/>
      <c r="H155" s="26"/>
      <c r="I155" s="26"/>
      <c r="J155" s="26"/>
      <c r="K155" s="26"/>
      <c r="L155" s="26"/>
      <c r="M155" s="45"/>
      <c r="N155" s="26"/>
      <c r="O155" s="26"/>
      <c r="P155" s="26"/>
      <c r="Q155" s="26"/>
    </row>
    <row r="156" spans="1:17" ht="14.85" customHeight="1" x14ac:dyDescent="0.2">
      <c r="A156" s="23" t="s">
        <v>224</v>
      </c>
      <c r="B156" s="24"/>
      <c r="C156" s="24">
        <v>1808</v>
      </c>
      <c r="D156" s="25"/>
      <c r="E156" s="25"/>
      <c r="F156" s="26" t="s">
        <v>34</v>
      </c>
      <c r="G156" s="26" t="s">
        <v>34</v>
      </c>
      <c r="H156" s="26"/>
      <c r="I156" s="26" t="s">
        <v>34</v>
      </c>
      <c r="J156" s="26" t="s">
        <v>34</v>
      </c>
      <c r="K156" s="26"/>
      <c r="L156" s="26"/>
      <c r="M156" s="45"/>
      <c r="N156" s="26"/>
      <c r="O156" s="26"/>
      <c r="P156" s="26"/>
      <c r="Q156" s="26"/>
    </row>
    <row r="157" spans="1:17" ht="14.85" customHeight="1" x14ac:dyDescent="0.2">
      <c r="A157" s="23"/>
      <c r="B157" s="24"/>
      <c r="C157" s="24"/>
      <c r="D157" s="25"/>
      <c r="E157" s="25"/>
      <c r="F157" s="26"/>
      <c r="G157" s="26"/>
      <c r="H157" s="26"/>
      <c r="I157" s="26"/>
      <c r="J157" s="26"/>
      <c r="K157" s="26"/>
      <c r="L157" s="26"/>
      <c r="M157" s="45"/>
      <c r="N157" s="26"/>
      <c r="O157" s="26"/>
      <c r="P157" s="26"/>
      <c r="Q157" s="26"/>
    </row>
    <row r="158" spans="1:17" ht="14.85" customHeight="1" x14ac:dyDescent="0.2">
      <c r="A158" s="27" t="s">
        <v>225</v>
      </c>
      <c r="B158" s="46">
        <v>1000</v>
      </c>
      <c r="C158" s="46">
        <f>K158*B158</f>
        <v>421000</v>
      </c>
      <c r="D158" s="25"/>
      <c r="E158" s="25"/>
      <c r="F158" s="26" t="s">
        <v>34</v>
      </c>
      <c r="G158" s="26" t="s">
        <v>34</v>
      </c>
      <c r="H158" s="26"/>
      <c r="I158" s="26" t="s">
        <v>34</v>
      </c>
      <c r="J158" s="26" t="s">
        <v>34</v>
      </c>
      <c r="K158" s="26">
        <v>421</v>
      </c>
      <c r="L158" s="26"/>
      <c r="M158" s="26" t="s">
        <v>226</v>
      </c>
      <c r="N158" s="26" t="s">
        <v>121</v>
      </c>
      <c r="O158" s="26" t="s">
        <v>88</v>
      </c>
      <c r="P158" s="26"/>
      <c r="Q158" s="26"/>
    </row>
    <row r="159" spans="1:17" ht="14.85" customHeight="1" x14ac:dyDescent="0.2">
      <c r="A159" s="23" t="s">
        <v>227</v>
      </c>
      <c r="B159" s="24"/>
      <c r="C159" s="24">
        <v>8942</v>
      </c>
      <c r="D159" s="25"/>
      <c r="E159" s="25"/>
      <c r="F159" s="26" t="s">
        <v>34</v>
      </c>
      <c r="G159" s="26" t="s">
        <v>34</v>
      </c>
      <c r="H159" s="26" t="s">
        <v>34</v>
      </c>
      <c r="I159" s="26" t="s">
        <v>34</v>
      </c>
      <c r="J159" s="26" t="s">
        <v>34</v>
      </c>
      <c r="K159" s="26"/>
      <c r="L159" s="26"/>
      <c r="M159" s="45"/>
      <c r="N159" s="26"/>
      <c r="O159" s="26"/>
      <c r="P159" s="26"/>
      <c r="Q159" s="26"/>
    </row>
    <row r="160" spans="1:17" ht="14.85" customHeight="1" x14ac:dyDescent="0.2">
      <c r="A160" s="23"/>
      <c r="B160" s="24"/>
      <c r="C160" s="44"/>
      <c r="D160" s="34"/>
      <c r="E160" s="34"/>
      <c r="F160" s="26"/>
      <c r="G160" s="26"/>
      <c r="H160" s="26"/>
      <c r="I160" s="26"/>
      <c r="J160" s="26"/>
      <c r="K160" s="26"/>
      <c r="L160" s="26"/>
      <c r="M160" s="45"/>
      <c r="N160" s="26"/>
      <c r="O160" s="26"/>
      <c r="P160" s="26"/>
      <c r="Q160" s="26"/>
    </row>
    <row r="161" spans="1:17" ht="14.85" customHeight="1" x14ac:dyDescent="0.2">
      <c r="A161" s="27" t="s">
        <v>228</v>
      </c>
      <c r="B161" s="24">
        <v>1000</v>
      </c>
      <c r="C161" s="24">
        <f>K161*B161</f>
        <v>579000</v>
      </c>
      <c r="D161" s="25"/>
      <c r="E161" s="25"/>
      <c r="F161" s="26" t="s">
        <v>34</v>
      </c>
      <c r="G161" s="26" t="s">
        <v>34</v>
      </c>
      <c r="H161" s="26"/>
      <c r="I161" s="26" t="s">
        <v>34</v>
      </c>
      <c r="J161" s="26" t="s">
        <v>34</v>
      </c>
      <c r="K161" s="26">
        <v>579</v>
      </c>
      <c r="L161" s="26"/>
      <c r="M161" s="26" t="s">
        <v>214</v>
      </c>
      <c r="N161" s="26" t="s">
        <v>121</v>
      </c>
      <c r="O161" s="26" t="s">
        <v>88</v>
      </c>
      <c r="P161" s="26"/>
      <c r="Q161" s="26"/>
    </row>
    <row r="162" spans="1:17" ht="14.85" customHeight="1" x14ac:dyDescent="0.2">
      <c r="A162" s="23"/>
      <c r="B162" s="24"/>
      <c r="C162" s="44"/>
      <c r="D162" s="34"/>
      <c r="E162" s="34"/>
      <c r="F162" s="26"/>
      <c r="G162" s="26"/>
      <c r="H162" s="26"/>
      <c r="I162" s="26"/>
      <c r="J162" s="26"/>
      <c r="K162" s="26"/>
      <c r="L162" s="26"/>
      <c r="M162" s="45"/>
      <c r="N162" s="26"/>
      <c r="O162" s="26"/>
      <c r="P162" s="26"/>
      <c r="Q162" s="26"/>
    </row>
    <row r="163" spans="1:17" ht="14.85" customHeight="1" x14ac:dyDescent="0.2">
      <c r="A163" s="27" t="s">
        <v>229</v>
      </c>
      <c r="B163" s="24">
        <v>1000</v>
      </c>
      <c r="C163" s="24">
        <f>K163*B163</f>
        <v>854000</v>
      </c>
      <c r="D163" s="25"/>
      <c r="E163" s="25"/>
      <c r="F163" s="26" t="s">
        <v>34</v>
      </c>
      <c r="G163" s="26"/>
      <c r="H163" s="26"/>
      <c r="I163" s="26" t="s">
        <v>34</v>
      </c>
      <c r="J163" s="26" t="s">
        <v>34</v>
      </c>
      <c r="K163" s="26">
        <v>854</v>
      </c>
      <c r="L163" s="26">
        <v>1</v>
      </c>
      <c r="M163" s="26" t="s">
        <v>230</v>
      </c>
      <c r="N163" s="26" t="s">
        <v>121</v>
      </c>
      <c r="O163" s="26" t="s">
        <v>231</v>
      </c>
      <c r="P163" s="26"/>
      <c r="Q163" s="26" t="s">
        <v>232</v>
      </c>
    </row>
    <row r="164" spans="1:17" ht="14.85" customHeight="1" x14ac:dyDescent="0.2">
      <c r="A164" s="23"/>
      <c r="B164" s="24"/>
      <c r="C164" s="24"/>
      <c r="D164" s="25"/>
      <c r="E164" s="25"/>
      <c r="F164" s="26"/>
      <c r="G164" s="26"/>
      <c r="H164" s="26"/>
      <c r="I164" s="26"/>
      <c r="J164" s="26"/>
      <c r="K164" s="26"/>
      <c r="L164" s="26"/>
      <c r="M164" s="45"/>
      <c r="N164" s="26"/>
      <c r="O164" s="26"/>
      <c r="P164" s="26"/>
      <c r="Q164" s="26"/>
    </row>
    <row r="165" spans="1:17" ht="14.85" customHeight="1" x14ac:dyDescent="0.2">
      <c r="A165" s="27" t="s">
        <v>233</v>
      </c>
      <c r="B165" s="24">
        <v>1000</v>
      </c>
      <c r="C165" s="24">
        <f>K165*B165</f>
        <v>1217000</v>
      </c>
      <c r="D165" s="25"/>
      <c r="E165" s="25"/>
      <c r="F165" s="26" t="s">
        <v>34</v>
      </c>
      <c r="G165" s="26" t="s">
        <v>34</v>
      </c>
      <c r="H165" s="26"/>
      <c r="I165" s="26" t="s">
        <v>34</v>
      </c>
      <c r="J165" s="26" t="s">
        <v>34</v>
      </c>
      <c r="K165" s="26">
        <v>1217</v>
      </c>
      <c r="L165" s="26">
        <v>3</v>
      </c>
      <c r="M165" s="26" t="s">
        <v>234</v>
      </c>
      <c r="N165" s="26" t="s">
        <v>210</v>
      </c>
      <c r="O165" s="26" t="s">
        <v>231</v>
      </c>
      <c r="P165" s="26"/>
      <c r="Q165" s="26" t="s">
        <v>235</v>
      </c>
    </row>
    <row r="166" spans="1:17" ht="14.85" customHeight="1" x14ac:dyDescent="0.2">
      <c r="A166" s="23" t="s">
        <v>236</v>
      </c>
      <c r="B166" s="24"/>
      <c r="C166" s="24">
        <v>9643</v>
      </c>
      <c r="D166" s="25"/>
      <c r="E166" s="25"/>
      <c r="F166" s="26" t="s">
        <v>34</v>
      </c>
      <c r="G166" s="26" t="s">
        <v>34</v>
      </c>
      <c r="H166" s="26" t="s">
        <v>34</v>
      </c>
      <c r="I166" s="26" t="s">
        <v>34</v>
      </c>
      <c r="J166" s="26" t="s">
        <v>34</v>
      </c>
      <c r="K166" s="26"/>
      <c r="L166" s="26"/>
      <c r="M166" s="45"/>
      <c r="N166" s="26"/>
      <c r="O166" s="26"/>
      <c r="P166" s="26"/>
      <c r="Q166" s="26"/>
    </row>
    <row r="167" spans="1:17" ht="14.85" customHeight="1" x14ac:dyDescent="0.2">
      <c r="A167" s="27" t="s">
        <v>237</v>
      </c>
      <c r="B167" s="24">
        <v>1000</v>
      </c>
      <c r="C167" s="24">
        <f>K167*B167</f>
        <v>968000</v>
      </c>
      <c r="D167" s="25"/>
      <c r="E167" s="25"/>
      <c r="F167" s="26" t="s">
        <v>34</v>
      </c>
      <c r="G167" s="26" t="s">
        <v>34</v>
      </c>
      <c r="H167" s="26"/>
      <c r="I167" s="26" t="s">
        <v>34</v>
      </c>
      <c r="J167" s="26" t="s">
        <v>34</v>
      </c>
      <c r="K167" s="26">
        <v>968</v>
      </c>
      <c r="L167" s="26">
        <v>3</v>
      </c>
      <c r="M167" s="26" t="s">
        <v>238</v>
      </c>
      <c r="N167" s="26" t="s">
        <v>210</v>
      </c>
      <c r="O167" s="26" t="s">
        <v>231</v>
      </c>
      <c r="P167" s="26"/>
      <c r="Q167" s="26" t="s">
        <v>141</v>
      </c>
    </row>
    <row r="168" spans="1:17" ht="14.85" customHeight="1" x14ac:dyDescent="0.2">
      <c r="A168" s="23"/>
      <c r="B168" s="24"/>
      <c r="C168" s="24"/>
      <c r="D168" s="25"/>
      <c r="E168" s="25"/>
      <c r="F168" s="26"/>
      <c r="G168" s="26"/>
      <c r="H168" s="26"/>
      <c r="I168" s="26"/>
      <c r="J168" s="26"/>
      <c r="K168" s="26"/>
      <c r="L168" s="26"/>
      <c r="M168" s="45"/>
      <c r="N168" s="26"/>
      <c r="O168" s="26"/>
      <c r="P168" s="26"/>
      <c r="Q168" s="26"/>
    </row>
    <row r="169" spans="1:17" ht="14.85" customHeight="1" x14ac:dyDescent="0.2">
      <c r="A169" s="27" t="s">
        <v>239</v>
      </c>
      <c r="B169" s="24">
        <v>1000</v>
      </c>
      <c r="C169" s="24">
        <f>K169*B169</f>
        <v>1839000</v>
      </c>
      <c r="D169" s="25"/>
      <c r="E169" s="25"/>
      <c r="F169" s="26" t="s">
        <v>34</v>
      </c>
      <c r="G169" s="26"/>
      <c r="H169" s="26"/>
      <c r="I169" s="26" t="s">
        <v>34</v>
      </c>
      <c r="J169" s="26" t="s">
        <v>34</v>
      </c>
      <c r="K169" s="26">
        <v>1839</v>
      </c>
      <c r="L169" s="26">
        <v>2</v>
      </c>
      <c r="M169" s="26">
        <v>1985</v>
      </c>
      <c r="N169" s="26" t="s">
        <v>121</v>
      </c>
      <c r="O169" s="26" t="s">
        <v>88</v>
      </c>
      <c r="P169" s="26"/>
      <c r="Q169" s="26" t="s">
        <v>240</v>
      </c>
    </row>
    <row r="170" spans="1:17" ht="14.85" customHeight="1" x14ac:dyDescent="0.2">
      <c r="A170" s="23"/>
      <c r="B170" s="24"/>
      <c r="C170" s="24"/>
      <c r="D170" s="25"/>
      <c r="E170" s="25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</row>
    <row r="171" spans="1:17" ht="14.85" customHeight="1" x14ac:dyDescent="0.2">
      <c r="A171" s="27" t="s">
        <v>241</v>
      </c>
      <c r="B171" s="24">
        <v>1000</v>
      </c>
      <c r="C171" s="24">
        <f>K171*B171</f>
        <v>738000</v>
      </c>
      <c r="D171" s="25"/>
      <c r="E171" s="25"/>
      <c r="F171" s="26" t="s">
        <v>34</v>
      </c>
      <c r="G171" s="26"/>
      <c r="H171" s="26"/>
      <c r="I171" s="26" t="s">
        <v>34</v>
      </c>
      <c r="J171" s="26" t="s">
        <v>34</v>
      </c>
      <c r="K171" s="26">
        <v>738</v>
      </c>
      <c r="L171" s="26">
        <v>2</v>
      </c>
      <c r="M171" s="26">
        <v>1986</v>
      </c>
      <c r="N171" s="26" t="s">
        <v>121</v>
      </c>
      <c r="O171" s="26" t="s">
        <v>242</v>
      </c>
      <c r="P171" s="26"/>
      <c r="Q171" s="26" t="s">
        <v>240</v>
      </c>
    </row>
    <row r="172" spans="1:17" ht="14.85" customHeight="1" x14ac:dyDescent="0.2">
      <c r="A172" s="23"/>
      <c r="B172" s="24"/>
      <c r="C172" s="24"/>
      <c r="D172" s="34"/>
      <c r="E172" s="34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</row>
    <row r="173" spans="1:17" ht="14.85" customHeight="1" x14ac:dyDescent="0.2">
      <c r="A173" s="27" t="s">
        <v>243</v>
      </c>
      <c r="B173" s="24">
        <v>1000</v>
      </c>
      <c r="C173" s="24">
        <f>K173*B173</f>
        <v>1271000</v>
      </c>
      <c r="D173" s="25"/>
      <c r="E173" s="25"/>
      <c r="F173" s="26" t="s">
        <v>34</v>
      </c>
      <c r="G173" s="26"/>
      <c r="H173" s="26"/>
      <c r="I173" s="26" t="s">
        <v>34</v>
      </c>
      <c r="J173" s="26"/>
      <c r="K173" s="26">
        <v>1271</v>
      </c>
      <c r="L173" s="26">
        <v>2</v>
      </c>
      <c r="M173" s="26" t="s">
        <v>244</v>
      </c>
      <c r="N173" s="26" t="s">
        <v>210</v>
      </c>
      <c r="O173" s="26" t="s">
        <v>88</v>
      </c>
      <c r="P173" s="26"/>
      <c r="Q173" s="26" t="s">
        <v>240</v>
      </c>
    </row>
    <row r="174" spans="1:17" ht="14.85" customHeight="1" x14ac:dyDescent="0.2">
      <c r="A174" s="23"/>
      <c r="B174" s="24"/>
      <c r="C174" s="24"/>
      <c r="D174" s="34"/>
      <c r="E174" s="34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</row>
    <row r="175" spans="1:17" ht="14.85" customHeight="1" x14ac:dyDescent="0.2">
      <c r="A175" s="27" t="s">
        <v>245</v>
      </c>
      <c r="B175" s="24">
        <v>1000</v>
      </c>
      <c r="C175" s="24">
        <f>K175*B175</f>
        <v>1025000</v>
      </c>
      <c r="D175" s="25"/>
      <c r="E175" s="25"/>
      <c r="F175" s="26" t="s">
        <v>34</v>
      </c>
      <c r="G175" s="26"/>
      <c r="H175" s="26"/>
      <c r="I175" s="26" t="s">
        <v>34</v>
      </c>
      <c r="J175" s="26"/>
      <c r="K175" s="26">
        <v>1025</v>
      </c>
      <c r="L175" s="26">
        <v>2</v>
      </c>
      <c r="M175" s="26">
        <v>1967</v>
      </c>
      <c r="N175" s="26" t="s">
        <v>210</v>
      </c>
      <c r="O175" s="26" t="s">
        <v>88</v>
      </c>
      <c r="P175" s="26"/>
      <c r="Q175" s="26" t="s">
        <v>240</v>
      </c>
    </row>
    <row r="176" spans="1:17" ht="14.85" customHeight="1" x14ac:dyDescent="0.2">
      <c r="A176" s="23"/>
      <c r="B176" s="24"/>
      <c r="C176" s="24"/>
      <c r="D176" s="25"/>
      <c r="E176" s="25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</row>
    <row r="177" spans="1:17" ht="14.85" customHeight="1" x14ac:dyDescent="0.2">
      <c r="A177" s="27" t="s">
        <v>246</v>
      </c>
      <c r="B177" s="24">
        <v>1000</v>
      </c>
      <c r="C177" s="24">
        <f>K177*B177</f>
        <v>848000</v>
      </c>
      <c r="D177" s="25"/>
      <c r="E177" s="25"/>
      <c r="F177" s="26" t="s">
        <v>34</v>
      </c>
      <c r="G177" s="26" t="s">
        <v>34</v>
      </c>
      <c r="H177" s="26"/>
      <c r="I177" s="26" t="s">
        <v>34</v>
      </c>
      <c r="J177" s="26"/>
      <c r="K177" s="26">
        <v>848</v>
      </c>
      <c r="L177" s="26">
        <v>2</v>
      </c>
      <c r="M177" s="26">
        <v>1985</v>
      </c>
      <c r="N177" s="26" t="s">
        <v>121</v>
      </c>
      <c r="O177" s="26" t="s">
        <v>88</v>
      </c>
      <c r="P177" s="26"/>
      <c r="Q177" s="26" t="s">
        <v>240</v>
      </c>
    </row>
    <row r="178" spans="1:17" ht="14.85" customHeight="1" x14ac:dyDescent="0.2">
      <c r="A178" s="47"/>
      <c r="B178" s="24"/>
      <c r="C178" s="24"/>
      <c r="D178" s="25"/>
      <c r="E178" s="25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</row>
    <row r="179" spans="1:17" ht="14.85" customHeight="1" x14ac:dyDescent="0.2">
      <c r="A179" s="48" t="s">
        <v>247</v>
      </c>
      <c r="B179" s="49"/>
      <c r="C179" s="24"/>
      <c r="D179" s="25"/>
      <c r="E179" s="25"/>
      <c r="F179" s="26"/>
      <c r="G179" s="26"/>
      <c r="H179" s="26"/>
      <c r="I179" s="26"/>
      <c r="J179" s="26"/>
      <c r="K179" s="26">
        <v>338</v>
      </c>
      <c r="L179" s="26">
        <v>1</v>
      </c>
      <c r="M179" s="26">
        <v>2011</v>
      </c>
      <c r="N179" s="26" t="s">
        <v>210</v>
      </c>
      <c r="O179" s="26" t="s">
        <v>37</v>
      </c>
      <c r="P179" s="26"/>
      <c r="Q179" s="26" t="s">
        <v>240</v>
      </c>
    </row>
    <row r="180" spans="1:17" ht="14.85" customHeight="1" x14ac:dyDescent="0.2">
      <c r="A180" s="17" t="s">
        <v>248</v>
      </c>
      <c r="B180" s="49">
        <v>1000</v>
      </c>
      <c r="C180" s="24">
        <f>K179*B180</f>
        <v>338000</v>
      </c>
      <c r="D180" s="25"/>
      <c r="E180" s="25"/>
      <c r="F180" s="26" t="s">
        <v>34</v>
      </c>
      <c r="G180" s="26"/>
      <c r="H180" s="26"/>
      <c r="I180" s="26" t="s">
        <v>34</v>
      </c>
      <c r="J180" s="26"/>
      <c r="K180" s="26"/>
      <c r="L180" s="26"/>
      <c r="M180" s="26"/>
      <c r="N180" s="26"/>
      <c r="O180" s="26"/>
      <c r="P180" s="26"/>
      <c r="Q180" s="26"/>
    </row>
    <row r="181" spans="1:17" ht="14.85" customHeight="1" x14ac:dyDescent="0.2">
      <c r="A181" s="17" t="s">
        <v>249</v>
      </c>
      <c r="B181" s="49"/>
      <c r="C181" s="24">
        <v>12094</v>
      </c>
      <c r="D181" s="25"/>
      <c r="E181" s="25"/>
      <c r="F181" s="26" t="s">
        <v>34</v>
      </c>
      <c r="G181" s="26" t="s">
        <v>34</v>
      </c>
      <c r="H181" s="26" t="s">
        <v>34</v>
      </c>
      <c r="I181" s="26" t="s">
        <v>34</v>
      </c>
      <c r="J181" s="26"/>
      <c r="K181" s="26"/>
      <c r="L181" s="26"/>
      <c r="M181" s="26"/>
      <c r="N181" s="26"/>
      <c r="O181" s="26"/>
      <c r="P181" s="26"/>
      <c r="Q181" s="26"/>
    </row>
    <row r="182" spans="1:17" ht="14.85" customHeight="1" x14ac:dyDescent="0.2">
      <c r="A182" s="48" t="s">
        <v>250</v>
      </c>
      <c r="B182" s="49"/>
      <c r="C182" s="24">
        <v>34300</v>
      </c>
      <c r="D182" s="25"/>
      <c r="E182" s="25"/>
      <c r="F182" s="26" t="s">
        <v>34</v>
      </c>
      <c r="G182" s="26"/>
      <c r="H182" s="26"/>
      <c r="I182" s="26" t="s">
        <v>34</v>
      </c>
      <c r="J182" s="26" t="s">
        <v>34</v>
      </c>
      <c r="K182" s="26">
        <v>49</v>
      </c>
      <c r="L182" s="26">
        <v>1</v>
      </c>
      <c r="M182" s="26">
        <v>2009</v>
      </c>
      <c r="N182" s="26" t="s">
        <v>121</v>
      </c>
      <c r="O182" s="26" t="s">
        <v>37</v>
      </c>
      <c r="P182" s="26"/>
      <c r="Q182" s="26" t="s">
        <v>240</v>
      </c>
    </row>
    <row r="183" spans="1:17" ht="14.85" customHeight="1" x14ac:dyDescent="0.2">
      <c r="A183" s="17"/>
      <c r="B183" s="49"/>
      <c r="C183" s="24"/>
      <c r="D183" s="25"/>
      <c r="E183" s="25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</row>
    <row r="184" spans="1:17" ht="14.85" customHeight="1" x14ac:dyDescent="0.2">
      <c r="A184" s="48" t="s">
        <v>251</v>
      </c>
      <c r="B184" s="49"/>
      <c r="C184" s="24">
        <v>112000</v>
      </c>
      <c r="D184" s="25"/>
      <c r="E184" s="25"/>
      <c r="F184" s="26" t="s">
        <v>34</v>
      </c>
      <c r="G184" s="26"/>
      <c r="H184" s="26"/>
      <c r="I184" s="26"/>
      <c r="J184" s="26"/>
      <c r="K184" s="26">
        <v>265</v>
      </c>
      <c r="L184" s="26">
        <v>1</v>
      </c>
      <c r="M184" s="26">
        <v>1980</v>
      </c>
      <c r="N184" s="26" t="s">
        <v>121</v>
      </c>
      <c r="O184" s="26" t="s">
        <v>88</v>
      </c>
      <c r="P184" s="26"/>
      <c r="Q184" s="26" t="s">
        <v>141</v>
      </c>
    </row>
    <row r="185" spans="1:17" ht="14.85" customHeight="1" x14ac:dyDescent="0.2">
      <c r="A185" s="17"/>
      <c r="B185" s="49"/>
      <c r="C185" s="24"/>
      <c r="D185" s="25"/>
      <c r="E185" s="25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</row>
    <row r="186" spans="1:17" ht="14.85" customHeight="1" x14ac:dyDescent="0.2">
      <c r="A186" s="48" t="s">
        <v>252</v>
      </c>
      <c r="B186" s="49">
        <v>1000</v>
      </c>
      <c r="C186" s="24">
        <f>K186*B186</f>
        <v>287000</v>
      </c>
      <c r="D186" s="25"/>
      <c r="E186" s="25"/>
      <c r="F186" s="26" t="s">
        <v>34</v>
      </c>
      <c r="G186" s="26"/>
      <c r="H186" s="26"/>
      <c r="I186" s="26" t="s">
        <v>34</v>
      </c>
      <c r="J186" s="26"/>
      <c r="K186" s="26">
        <v>287</v>
      </c>
      <c r="L186" s="26">
        <v>1</v>
      </c>
      <c r="M186" s="26">
        <v>2006</v>
      </c>
      <c r="N186" s="26" t="s">
        <v>121</v>
      </c>
      <c r="O186" s="26" t="s">
        <v>37</v>
      </c>
      <c r="P186" s="26"/>
      <c r="Q186" s="26" t="s">
        <v>240</v>
      </c>
    </row>
    <row r="187" spans="1:17" ht="14.85" customHeight="1" x14ac:dyDescent="0.2">
      <c r="A187" s="17"/>
      <c r="B187" s="49"/>
      <c r="C187" s="24"/>
      <c r="D187" s="25"/>
      <c r="E187" s="25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</row>
    <row r="188" spans="1:17" ht="14.85" customHeight="1" x14ac:dyDescent="0.2">
      <c r="A188" s="48" t="s">
        <v>253</v>
      </c>
      <c r="B188" s="49"/>
      <c r="C188" s="24">
        <v>3603</v>
      </c>
      <c r="D188" s="25"/>
      <c r="E188" s="25"/>
      <c r="F188" s="26" t="s">
        <v>34</v>
      </c>
      <c r="G188" s="26"/>
      <c r="H188" s="26"/>
      <c r="I188" s="26" t="s">
        <v>34</v>
      </c>
      <c r="J188" s="26"/>
      <c r="K188" s="26">
        <v>6</v>
      </c>
      <c r="L188" s="26"/>
      <c r="M188" s="26">
        <v>2003</v>
      </c>
      <c r="N188" s="26"/>
      <c r="O188" s="26" t="s">
        <v>254</v>
      </c>
      <c r="P188" s="26"/>
      <c r="Q188" s="26"/>
    </row>
    <row r="189" spans="1:17" ht="14.85" customHeight="1" x14ac:dyDescent="0.2">
      <c r="A189" s="17"/>
      <c r="B189" s="49"/>
      <c r="C189" s="24"/>
      <c r="D189" s="25"/>
      <c r="E189" s="25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</row>
    <row r="190" spans="1:17" ht="14.85" customHeight="1" x14ac:dyDescent="0.2">
      <c r="A190" s="48" t="s">
        <v>255</v>
      </c>
      <c r="B190" s="49"/>
      <c r="C190" s="24">
        <v>56000</v>
      </c>
      <c r="D190" s="25"/>
      <c r="E190" s="25"/>
      <c r="F190" s="26" t="s">
        <v>34</v>
      </c>
      <c r="G190" s="26"/>
      <c r="H190" s="26"/>
      <c r="I190" s="26" t="s">
        <v>34</v>
      </c>
      <c r="J190" s="26"/>
      <c r="K190" s="26">
        <v>80</v>
      </c>
      <c r="L190" s="26">
        <v>1</v>
      </c>
      <c r="M190" s="26">
        <v>1974</v>
      </c>
      <c r="N190" s="26" t="s">
        <v>121</v>
      </c>
      <c r="O190" s="26" t="s">
        <v>37</v>
      </c>
      <c r="P190" s="26"/>
      <c r="Q190" s="26" t="s">
        <v>141</v>
      </c>
    </row>
    <row r="191" spans="1:17" ht="14.85" customHeight="1" x14ac:dyDescent="0.2">
      <c r="A191" s="17"/>
      <c r="B191" s="49"/>
      <c r="C191" s="44"/>
      <c r="D191" s="34"/>
      <c r="E191" s="34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</row>
    <row r="192" spans="1:17" ht="14.85" customHeight="1" x14ac:dyDescent="0.2">
      <c r="A192" s="48" t="s">
        <v>256</v>
      </c>
      <c r="B192" s="49"/>
      <c r="C192" s="24">
        <v>11200</v>
      </c>
      <c r="D192" s="25"/>
      <c r="E192" s="25"/>
      <c r="F192" s="26" t="s">
        <v>34</v>
      </c>
      <c r="G192" s="26"/>
      <c r="H192" s="26"/>
      <c r="I192" s="26" t="s">
        <v>34</v>
      </c>
      <c r="J192" s="26"/>
      <c r="K192" s="26">
        <v>16</v>
      </c>
      <c r="L192" s="26">
        <v>1</v>
      </c>
      <c r="M192" s="26">
        <v>1977</v>
      </c>
      <c r="N192" s="26" t="s">
        <v>121</v>
      </c>
      <c r="O192" s="26" t="s">
        <v>37</v>
      </c>
      <c r="P192" s="26"/>
      <c r="Q192" s="26" t="s">
        <v>141</v>
      </c>
    </row>
    <row r="193" spans="1:17" ht="14.85" customHeight="1" x14ac:dyDescent="0.2">
      <c r="A193" s="17"/>
      <c r="B193" s="49"/>
      <c r="C193" s="24"/>
      <c r="D193" s="25"/>
      <c r="E193" s="25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</row>
    <row r="194" spans="1:17" ht="14.85" customHeight="1" x14ac:dyDescent="0.2">
      <c r="A194" s="48" t="s">
        <v>257</v>
      </c>
      <c r="B194" s="49">
        <v>1000</v>
      </c>
      <c r="C194" s="24">
        <f>K194*B194</f>
        <v>256000</v>
      </c>
      <c r="D194" s="25"/>
      <c r="E194" s="25"/>
      <c r="F194" s="26" t="s">
        <v>34</v>
      </c>
      <c r="G194" s="26"/>
      <c r="H194" s="26"/>
      <c r="I194" s="26" t="s">
        <v>34</v>
      </c>
      <c r="J194" s="26" t="s">
        <v>34</v>
      </c>
      <c r="K194" s="26">
        <v>256</v>
      </c>
      <c r="L194" s="26"/>
      <c r="M194" s="26">
        <v>1886</v>
      </c>
      <c r="N194" s="26" t="s">
        <v>210</v>
      </c>
      <c r="O194" s="26" t="s">
        <v>254</v>
      </c>
      <c r="P194" s="26"/>
      <c r="Q194" s="26"/>
    </row>
    <row r="195" spans="1:17" ht="14.85" customHeight="1" x14ac:dyDescent="0.2">
      <c r="A195" s="17" t="s">
        <v>258</v>
      </c>
      <c r="B195" s="49"/>
      <c r="C195" s="24">
        <v>5180</v>
      </c>
      <c r="D195" s="25" t="s">
        <v>34</v>
      </c>
      <c r="E195" s="25" t="s">
        <v>34</v>
      </c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</row>
    <row r="196" spans="1:17" ht="14.85" customHeight="1" x14ac:dyDescent="0.2">
      <c r="A196" s="17" t="s">
        <v>259</v>
      </c>
      <c r="B196" s="49"/>
      <c r="C196" s="24">
        <v>5153</v>
      </c>
      <c r="D196" s="25"/>
      <c r="E196" s="25"/>
      <c r="F196" s="26" t="s">
        <v>34</v>
      </c>
      <c r="G196" s="26"/>
      <c r="H196" s="26"/>
      <c r="I196" s="26"/>
      <c r="J196" s="26" t="s">
        <v>34</v>
      </c>
      <c r="K196" s="26"/>
      <c r="L196" s="26"/>
      <c r="M196" s="26"/>
      <c r="N196" s="26"/>
      <c r="O196" s="26"/>
      <c r="P196" s="26"/>
      <c r="Q196" s="26"/>
    </row>
    <row r="197" spans="1:17" ht="14.85" customHeight="1" x14ac:dyDescent="0.2">
      <c r="A197" s="17" t="s">
        <v>260</v>
      </c>
      <c r="B197" s="49"/>
      <c r="C197" s="24">
        <v>7475</v>
      </c>
      <c r="D197" s="25" t="s">
        <v>34</v>
      </c>
      <c r="E197" s="25" t="s">
        <v>34</v>
      </c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</row>
    <row r="198" spans="1:17" ht="14.85" customHeight="1" x14ac:dyDescent="0.2">
      <c r="A198" s="17" t="s">
        <v>261</v>
      </c>
      <c r="B198" s="49">
        <v>1000</v>
      </c>
      <c r="C198" s="24">
        <f>K198*B198</f>
        <v>38000</v>
      </c>
      <c r="D198" s="25"/>
      <c r="E198" s="25"/>
      <c r="F198" s="26" t="s">
        <v>34</v>
      </c>
      <c r="G198" s="26"/>
      <c r="H198" s="26"/>
      <c r="I198" s="26" t="s">
        <v>34</v>
      </c>
      <c r="J198" s="26"/>
      <c r="K198" s="26">
        <v>38</v>
      </c>
      <c r="L198" s="26"/>
      <c r="M198" s="26">
        <v>1996</v>
      </c>
      <c r="N198" s="26" t="s">
        <v>121</v>
      </c>
      <c r="O198" s="26" t="s">
        <v>262</v>
      </c>
      <c r="P198" s="26"/>
      <c r="Q198" s="26"/>
    </row>
    <row r="199" spans="1:17" ht="14.85" customHeight="1" x14ac:dyDescent="0.2">
      <c r="A199" s="17"/>
      <c r="B199" s="49"/>
      <c r="C199" s="24"/>
      <c r="D199" s="25"/>
      <c r="E199" s="25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</row>
    <row r="200" spans="1:17" ht="14.85" customHeight="1" x14ac:dyDescent="0.2">
      <c r="A200" s="17"/>
      <c r="B200" s="49"/>
      <c r="C200" s="24"/>
      <c r="D200" s="25"/>
      <c r="E200" s="25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</row>
    <row r="201" spans="1:17" ht="14.85" customHeight="1" x14ac:dyDescent="0.2">
      <c r="A201" s="48" t="s">
        <v>263</v>
      </c>
      <c r="B201" s="49">
        <v>1000</v>
      </c>
      <c r="C201" s="24">
        <f>K201*B201</f>
        <v>79000</v>
      </c>
      <c r="D201" s="25"/>
      <c r="E201" s="25"/>
      <c r="F201" s="26" t="s">
        <v>34</v>
      </c>
      <c r="G201" s="26"/>
      <c r="H201" s="26"/>
      <c r="I201" s="26" t="s">
        <v>34</v>
      </c>
      <c r="J201" s="26"/>
      <c r="K201" s="26">
        <v>79</v>
      </c>
      <c r="L201" s="26"/>
      <c r="M201" s="26">
        <v>1930</v>
      </c>
      <c r="N201" s="26" t="s">
        <v>121</v>
      </c>
      <c r="O201" s="26" t="s">
        <v>254</v>
      </c>
      <c r="P201" s="26"/>
      <c r="Q201" s="26"/>
    </row>
    <row r="202" spans="1:17" ht="14.85" customHeight="1" x14ac:dyDescent="0.2">
      <c r="A202" s="17"/>
      <c r="B202" s="49"/>
      <c r="C202" s="24"/>
      <c r="D202" s="25"/>
      <c r="E202" s="25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</row>
    <row r="203" spans="1:17" ht="14.85" customHeight="1" x14ac:dyDescent="0.2">
      <c r="A203" s="48" t="s">
        <v>264</v>
      </c>
      <c r="B203" s="49">
        <v>1000</v>
      </c>
      <c r="C203" s="24">
        <f>K203*B203</f>
        <v>158000</v>
      </c>
      <c r="D203" s="25"/>
      <c r="E203" s="25"/>
      <c r="F203" s="26" t="s">
        <v>34</v>
      </c>
      <c r="G203" s="26"/>
      <c r="H203" s="26"/>
      <c r="I203" s="26" t="s">
        <v>34</v>
      </c>
      <c r="J203" s="26"/>
      <c r="K203" s="26">
        <v>158</v>
      </c>
      <c r="L203" s="26"/>
      <c r="M203" s="26">
        <v>1986</v>
      </c>
      <c r="N203" s="26" t="s">
        <v>121</v>
      </c>
      <c r="O203" s="26" t="s">
        <v>265</v>
      </c>
      <c r="P203" s="26"/>
      <c r="Q203" s="26"/>
    </row>
    <row r="204" spans="1:17" ht="14.85" customHeight="1" x14ac:dyDescent="0.2">
      <c r="A204" s="17" t="s">
        <v>266</v>
      </c>
      <c r="B204" s="49"/>
      <c r="C204" s="24">
        <v>1671</v>
      </c>
      <c r="D204" s="25" t="s">
        <v>34</v>
      </c>
      <c r="E204" s="25" t="s">
        <v>34</v>
      </c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</row>
    <row r="205" spans="1:17" ht="14.85" customHeight="1" x14ac:dyDescent="0.2">
      <c r="A205" s="17" t="s">
        <v>267</v>
      </c>
      <c r="B205" s="49"/>
      <c r="C205" s="24">
        <v>2706</v>
      </c>
      <c r="D205" s="25"/>
      <c r="E205" s="25"/>
      <c r="F205" s="26" t="s">
        <v>34</v>
      </c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</row>
    <row r="206" spans="1:17" ht="14.85" customHeight="1" x14ac:dyDescent="0.2">
      <c r="A206" s="17"/>
      <c r="B206" s="49"/>
      <c r="C206" s="24"/>
      <c r="D206" s="25"/>
      <c r="E206" s="25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</row>
    <row r="207" spans="1:17" ht="14.85" customHeight="1" x14ac:dyDescent="0.2">
      <c r="A207" s="48" t="s">
        <v>268</v>
      </c>
      <c r="B207" s="49">
        <v>1000</v>
      </c>
      <c r="C207" s="24">
        <f>K207*B207</f>
        <v>956000</v>
      </c>
      <c r="D207" s="25"/>
      <c r="E207" s="25"/>
      <c r="F207" s="26" t="s">
        <v>34</v>
      </c>
      <c r="G207" s="26" t="s">
        <v>34</v>
      </c>
      <c r="H207" s="26"/>
      <c r="I207" s="26" t="s">
        <v>34</v>
      </c>
      <c r="J207" s="26" t="s">
        <v>34</v>
      </c>
      <c r="K207" s="26">
        <v>956</v>
      </c>
      <c r="L207" s="26"/>
      <c r="M207" s="26">
        <v>2002</v>
      </c>
      <c r="N207" s="26" t="s">
        <v>210</v>
      </c>
      <c r="O207" s="26" t="s">
        <v>88</v>
      </c>
      <c r="P207" s="26"/>
      <c r="Q207" s="26"/>
    </row>
    <row r="208" spans="1:17" ht="14.85" customHeight="1" x14ac:dyDescent="0.2">
      <c r="A208" s="17" t="s">
        <v>269</v>
      </c>
      <c r="B208" s="49"/>
      <c r="C208" s="24">
        <v>10000</v>
      </c>
      <c r="D208" s="25"/>
      <c r="E208" s="25"/>
      <c r="F208" s="26" t="s">
        <v>34</v>
      </c>
      <c r="G208" s="26"/>
      <c r="H208" s="26"/>
      <c r="I208" s="26" t="s">
        <v>34</v>
      </c>
      <c r="J208" s="26" t="s">
        <v>34</v>
      </c>
      <c r="K208" s="26"/>
      <c r="L208" s="26"/>
      <c r="M208" s="26"/>
      <c r="N208" s="26"/>
      <c r="O208" s="26"/>
      <c r="P208" s="26"/>
      <c r="Q208" s="26"/>
    </row>
    <row r="209" spans="1:17" ht="14.85" customHeight="1" x14ac:dyDescent="0.2">
      <c r="A209" s="17" t="s">
        <v>270</v>
      </c>
      <c r="B209" s="49"/>
      <c r="C209" s="24">
        <v>493000</v>
      </c>
      <c r="D209" s="25"/>
      <c r="E209" s="25"/>
      <c r="F209" s="26" t="s">
        <v>34</v>
      </c>
      <c r="G209" s="26"/>
      <c r="H209" s="26"/>
      <c r="I209" s="26" t="s">
        <v>34</v>
      </c>
      <c r="J209" s="26" t="s">
        <v>34</v>
      </c>
      <c r="K209" s="26">
        <v>547</v>
      </c>
      <c r="L209" s="26"/>
      <c r="M209" s="26">
        <v>1963</v>
      </c>
      <c r="N209" s="26" t="s">
        <v>121</v>
      </c>
      <c r="O209" s="26" t="s">
        <v>88</v>
      </c>
      <c r="P209" s="26"/>
      <c r="Q209" s="26"/>
    </row>
    <row r="210" spans="1:17" ht="14.85" customHeight="1" x14ac:dyDescent="0.2">
      <c r="A210" s="17" t="s">
        <v>271</v>
      </c>
      <c r="B210" s="49"/>
      <c r="C210" s="24">
        <v>1495</v>
      </c>
      <c r="D210" s="25"/>
      <c r="E210" s="25"/>
      <c r="F210" s="26" t="s">
        <v>34</v>
      </c>
      <c r="G210" s="26"/>
      <c r="H210" s="26"/>
      <c r="I210" s="26" t="s">
        <v>34</v>
      </c>
      <c r="J210" s="26" t="s">
        <v>34</v>
      </c>
      <c r="K210" s="26"/>
      <c r="L210" s="26"/>
      <c r="M210" s="26"/>
      <c r="N210" s="26"/>
      <c r="O210" s="26"/>
      <c r="P210" s="26"/>
      <c r="Q210" s="26"/>
    </row>
    <row r="211" spans="1:17" ht="14.85" customHeight="1" x14ac:dyDescent="0.2">
      <c r="A211" s="17" t="s">
        <v>272</v>
      </c>
      <c r="B211" s="49"/>
      <c r="C211" s="24">
        <v>10774</v>
      </c>
      <c r="D211" s="25"/>
      <c r="E211" s="25"/>
      <c r="F211" s="26" t="s">
        <v>34</v>
      </c>
      <c r="G211" s="26"/>
      <c r="H211" s="26"/>
      <c r="I211" s="26"/>
      <c r="J211" s="26" t="s">
        <v>34</v>
      </c>
      <c r="K211" s="26"/>
      <c r="L211" s="26"/>
      <c r="M211" s="26"/>
      <c r="N211" s="26"/>
      <c r="O211" s="26"/>
      <c r="P211" s="26"/>
      <c r="Q211" s="26"/>
    </row>
    <row r="212" spans="1:17" ht="14.85" customHeight="1" x14ac:dyDescent="0.2">
      <c r="A212" s="17" t="s">
        <v>273</v>
      </c>
      <c r="B212" s="49"/>
      <c r="C212" s="24">
        <v>7417</v>
      </c>
      <c r="D212" s="25" t="s">
        <v>34</v>
      </c>
      <c r="E212" s="25" t="s">
        <v>34</v>
      </c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</row>
    <row r="213" spans="1:17" ht="14.85" customHeight="1" x14ac:dyDescent="0.2">
      <c r="A213" s="17"/>
      <c r="B213" s="49"/>
      <c r="C213" s="24"/>
      <c r="D213" s="25"/>
      <c r="E213" s="25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</row>
    <row r="214" spans="1:17" ht="14.85" customHeight="1" x14ac:dyDescent="0.2">
      <c r="A214" s="48" t="s">
        <v>274</v>
      </c>
      <c r="B214" s="49">
        <v>1000</v>
      </c>
      <c r="C214" s="24">
        <f>K214*B214</f>
        <v>228000</v>
      </c>
      <c r="D214" s="25"/>
      <c r="E214" s="25"/>
      <c r="F214" s="26" t="s">
        <v>34</v>
      </c>
      <c r="G214" s="26"/>
      <c r="H214" s="26" t="s">
        <v>34</v>
      </c>
      <c r="I214" s="26" t="s">
        <v>34</v>
      </c>
      <c r="J214" s="26" t="s">
        <v>34</v>
      </c>
      <c r="K214" s="26">
        <v>228</v>
      </c>
      <c r="L214" s="26"/>
      <c r="M214" s="26">
        <v>1976</v>
      </c>
      <c r="N214" s="26" t="s">
        <v>121</v>
      </c>
      <c r="O214" s="26" t="s">
        <v>254</v>
      </c>
      <c r="P214" s="26"/>
      <c r="Q214" s="26"/>
    </row>
    <row r="215" spans="1:17" ht="14.85" customHeight="1" x14ac:dyDescent="0.2">
      <c r="A215" s="17"/>
      <c r="B215" s="49"/>
      <c r="C215" s="24"/>
      <c r="D215" s="25"/>
      <c r="E215" s="25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</row>
    <row r="216" spans="1:17" ht="14.85" customHeight="1" x14ac:dyDescent="0.2">
      <c r="A216" s="48" t="s">
        <v>275</v>
      </c>
      <c r="B216" s="49"/>
      <c r="C216" s="24"/>
      <c r="D216" s="25"/>
      <c r="E216" s="25"/>
      <c r="F216" s="26"/>
      <c r="G216" s="26"/>
      <c r="H216" s="26"/>
      <c r="I216" s="26"/>
      <c r="J216" s="26"/>
      <c r="K216" s="26">
        <v>72</v>
      </c>
      <c r="L216" s="26"/>
      <c r="M216" s="26">
        <v>1984</v>
      </c>
      <c r="N216" s="26" t="s">
        <v>121</v>
      </c>
      <c r="O216" s="26" t="s">
        <v>88</v>
      </c>
      <c r="P216" s="26"/>
      <c r="Q216" s="26"/>
    </row>
    <row r="217" spans="1:17" ht="14.85" customHeight="1" x14ac:dyDescent="0.2">
      <c r="A217" s="17" t="s">
        <v>29</v>
      </c>
      <c r="B217" s="49"/>
      <c r="C217" s="24">
        <v>36000</v>
      </c>
      <c r="D217" s="25"/>
      <c r="E217" s="25"/>
      <c r="F217" s="26" t="s">
        <v>34</v>
      </c>
      <c r="G217" s="26" t="s">
        <v>34</v>
      </c>
      <c r="H217" s="26"/>
      <c r="I217" s="26"/>
      <c r="J217" s="26"/>
      <c r="K217" s="26"/>
      <c r="L217" s="26"/>
      <c r="M217" s="26"/>
      <c r="N217" s="26"/>
      <c r="O217" s="26"/>
      <c r="P217" s="26"/>
      <c r="Q217" s="26"/>
    </row>
    <row r="218" spans="1:17" ht="14.85" customHeight="1" x14ac:dyDescent="0.2">
      <c r="A218" s="17" t="s">
        <v>276</v>
      </c>
      <c r="B218" s="49"/>
      <c r="C218" s="24">
        <v>530</v>
      </c>
      <c r="D218" s="25" t="s">
        <v>34</v>
      </c>
      <c r="E218" s="25" t="s">
        <v>34</v>
      </c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</row>
    <row r="219" spans="1:17" ht="14.85" customHeight="1" x14ac:dyDescent="0.2">
      <c r="A219" s="17" t="s">
        <v>277</v>
      </c>
      <c r="B219" s="49"/>
      <c r="C219" s="24">
        <v>2238</v>
      </c>
      <c r="D219" s="25"/>
      <c r="E219" s="25"/>
      <c r="F219" s="26" t="s">
        <v>34</v>
      </c>
      <c r="G219" s="26" t="s">
        <v>34</v>
      </c>
      <c r="H219" s="26"/>
      <c r="I219" s="26"/>
      <c r="J219" s="26"/>
      <c r="K219" s="26"/>
      <c r="L219" s="26"/>
      <c r="M219" s="26"/>
      <c r="N219" s="26"/>
      <c r="O219" s="26"/>
      <c r="P219" s="26"/>
      <c r="Q219" s="26"/>
    </row>
    <row r="220" spans="1:17" ht="14.85" customHeight="1" x14ac:dyDescent="0.2">
      <c r="A220" s="17"/>
      <c r="B220" s="49"/>
      <c r="C220" s="24"/>
      <c r="D220" s="25"/>
      <c r="E220" s="25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</row>
    <row r="221" spans="1:17" ht="14.85" customHeight="1" x14ac:dyDescent="0.2">
      <c r="A221" s="48" t="s">
        <v>278</v>
      </c>
      <c r="B221" s="49"/>
      <c r="C221" s="24"/>
      <c r="D221" s="25"/>
      <c r="E221" s="25"/>
      <c r="F221" s="26"/>
      <c r="G221" s="26"/>
      <c r="H221" s="26"/>
      <c r="I221" s="26"/>
      <c r="J221" s="26"/>
      <c r="K221" s="26">
        <v>57</v>
      </c>
      <c r="L221" s="26"/>
      <c r="M221" s="26">
        <v>1994</v>
      </c>
      <c r="N221" s="26" t="s">
        <v>121</v>
      </c>
      <c r="O221" s="26" t="s">
        <v>88</v>
      </c>
      <c r="P221" s="26"/>
      <c r="Q221" s="26"/>
    </row>
    <row r="222" spans="1:17" ht="14.85" customHeight="1" x14ac:dyDescent="0.2">
      <c r="A222" s="17" t="s">
        <v>29</v>
      </c>
      <c r="B222" s="49"/>
      <c r="C222" s="24">
        <v>28500</v>
      </c>
      <c r="D222" s="25"/>
      <c r="E222" s="25"/>
      <c r="F222" s="26" t="s">
        <v>34</v>
      </c>
      <c r="G222" s="26" t="s">
        <v>34</v>
      </c>
      <c r="H222" s="26"/>
      <c r="I222" s="26"/>
      <c r="J222" s="26"/>
      <c r="K222" s="26"/>
      <c r="L222" s="26"/>
      <c r="M222" s="26"/>
      <c r="N222" s="26"/>
      <c r="O222" s="26"/>
      <c r="P222" s="26"/>
      <c r="Q222" s="26"/>
    </row>
    <row r="223" spans="1:17" ht="14.85" customHeight="1" x14ac:dyDescent="0.2">
      <c r="A223" s="17"/>
      <c r="B223" s="49"/>
      <c r="C223" s="24"/>
      <c r="D223" s="25"/>
      <c r="E223" s="25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</row>
    <row r="224" spans="1:17" ht="14.85" customHeight="1" x14ac:dyDescent="0.2">
      <c r="A224" s="48" t="s">
        <v>279</v>
      </c>
      <c r="B224" s="49"/>
      <c r="C224" s="24"/>
      <c r="D224" s="25"/>
      <c r="E224" s="25"/>
      <c r="F224" s="26"/>
      <c r="G224" s="26"/>
      <c r="H224" s="26"/>
      <c r="I224" s="26"/>
      <c r="J224" s="26"/>
      <c r="K224" s="26">
        <v>48</v>
      </c>
      <c r="L224" s="26"/>
      <c r="M224" s="26">
        <v>1984</v>
      </c>
      <c r="N224" s="26" t="s">
        <v>121</v>
      </c>
      <c r="O224" s="26" t="s">
        <v>88</v>
      </c>
      <c r="P224" s="26"/>
      <c r="Q224" s="26"/>
    </row>
    <row r="225" spans="1:17" ht="14.85" customHeight="1" x14ac:dyDescent="0.2">
      <c r="A225" s="17" t="s">
        <v>29</v>
      </c>
      <c r="B225" s="49"/>
      <c r="C225" s="24">
        <v>24000</v>
      </c>
      <c r="D225" s="25"/>
      <c r="E225" s="25"/>
      <c r="F225" s="26" t="s">
        <v>34</v>
      </c>
      <c r="G225" s="26" t="s">
        <v>34</v>
      </c>
      <c r="H225" s="26"/>
      <c r="I225" s="26"/>
      <c r="J225" s="26"/>
      <c r="K225" s="26"/>
      <c r="L225" s="26"/>
      <c r="M225" s="26"/>
      <c r="N225" s="26"/>
      <c r="O225" s="26"/>
      <c r="P225" s="26"/>
      <c r="Q225" s="26"/>
    </row>
    <row r="226" spans="1:17" ht="14.85" customHeight="1" x14ac:dyDescent="0.2">
      <c r="A226" s="17"/>
      <c r="B226" s="49"/>
      <c r="C226" s="24"/>
      <c r="D226" s="25"/>
      <c r="E226" s="25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</row>
    <row r="227" spans="1:17" ht="14.85" customHeight="1" x14ac:dyDescent="0.2">
      <c r="A227" s="48" t="s">
        <v>280</v>
      </c>
      <c r="B227" s="49"/>
      <c r="C227" s="24"/>
      <c r="D227" s="25"/>
      <c r="E227" s="25"/>
      <c r="F227" s="26"/>
      <c r="G227" s="26"/>
      <c r="H227" s="26"/>
      <c r="I227" s="26"/>
      <c r="J227" s="26"/>
      <c r="K227" s="26">
        <v>58</v>
      </c>
      <c r="L227" s="26"/>
      <c r="M227" s="26">
        <v>1985</v>
      </c>
      <c r="N227" s="26" t="s">
        <v>121</v>
      </c>
      <c r="O227" s="26" t="s">
        <v>88</v>
      </c>
      <c r="P227" s="26"/>
      <c r="Q227" s="26"/>
    </row>
    <row r="228" spans="1:17" ht="14.85" customHeight="1" x14ac:dyDescent="0.2">
      <c r="A228" s="17" t="s">
        <v>29</v>
      </c>
      <c r="B228" s="49"/>
      <c r="C228" s="24">
        <v>29000</v>
      </c>
      <c r="D228" s="25"/>
      <c r="E228" s="25"/>
      <c r="F228" s="26" t="s">
        <v>34</v>
      </c>
      <c r="G228" s="26" t="s">
        <v>34</v>
      </c>
      <c r="H228" s="26"/>
      <c r="I228" s="26"/>
      <c r="J228" s="26"/>
      <c r="K228" s="26"/>
      <c r="L228" s="26"/>
      <c r="M228" s="26"/>
      <c r="N228" s="26"/>
      <c r="O228" s="26"/>
      <c r="P228" s="26"/>
      <c r="Q228" s="26"/>
    </row>
    <row r="229" spans="1:17" ht="14.85" customHeight="1" x14ac:dyDescent="0.2">
      <c r="A229" s="17"/>
      <c r="B229" s="49"/>
      <c r="C229" s="24"/>
      <c r="D229" s="25"/>
      <c r="E229" s="25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</row>
    <row r="230" spans="1:17" ht="14.85" customHeight="1" x14ac:dyDescent="0.2">
      <c r="A230" s="17"/>
      <c r="B230" s="49"/>
      <c r="C230" s="44"/>
      <c r="D230" s="34"/>
      <c r="E230" s="34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</row>
    <row r="231" spans="1:17" ht="14.25" customHeight="1" x14ac:dyDescent="0.2">
      <c r="A231" s="17"/>
      <c r="B231" s="49"/>
      <c r="C231" s="44"/>
      <c r="D231" s="34"/>
      <c r="E231" s="34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</row>
    <row r="232" spans="1:17" ht="14.85" customHeight="1" x14ac:dyDescent="0.2">
      <c r="A232" s="50"/>
      <c r="B232" s="46" t="s">
        <v>281</v>
      </c>
      <c r="C232" s="28">
        <f>SUM(C10:C231)</f>
        <v>49486102.177633613</v>
      </c>
      <c r="D232" s="29"/>
      <c r="E232" s="29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</row>
    <row r="233" spans="1:17" ht="14.85" customHeight="1" x14ac:dyDescent="0.2">
      <c r="A233" s="23"/>
      <c r="B233" s="24"/>
      <c r="C233" s="24"/>
      <c r="D233" s="25"/>
      <c r="E233" s="25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</row>
  </sheetData>
  <mergeCells count="7">
    <mergeCell ref="O8:Q8"/>
    <mergeCell ref="A8:A9"/>
    <mergeCell ref="F8:J8"/>
    <mergeCell ref="K8:K9"/>
    <mergeCell ref="L8:L9"/>
    <mergeCell ref="M8:M9"/>
    <mergeCell ref="N8:N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Liina Kaljuveer</dc:creator>
  <cp:lastModifiedBy>Liina Kaljuveer</cp:lastModifiedBy>
  <dcterms:created xsi:type="dcterms:W3CDTF">2018-06-20T13:07:03Z</dcterms:created>
  <dcterms:modified xsi:type="dcterms:W3CDTF">2018-06-20T13:07:21Z</dcterms:modified>
</cp:coreProperties>
</file>